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ykonanie art.14(art.37)\2021\"/>
    </mc:Choice>
  </mc:AlternateContent>
  <bookViews>
    <workbookView xWindow="9045" yWindow="-285" windowWidth="9615" windowHeight="8025"/>
  </bookViews>
  <sheets>
    <sheet name="art.37" sheetId="2" r:id="rId1"/>
    <sheet name="Arkusz1" sheetId="3" r:id="rId2"/>
  </sheets>
  <calcPr calcId="162913"/>
</workbook>
</file>

<file path=xl/calcChain.xml><?xml version="1.0" encoding="utf-8"?>
<calcChain xmlns="http://schemas.openxmlformats.org/spreadsheetml/2006/main">
  <c r="B9" i="2" l="1"/>
  <c r="B16" i="2"/>
  <c r="C9" i="2"/>
  <c r="C16" i="2"/>
  <c r="D28" i="2"/>
  <c r="C24" i="2"/>
  <c r="C27" i="2"/>
  <c r="B24" i="2"/>
  <c r="B27" i="2"/>
  <c r="D21" i="2"/>
  <c r="D14" i="2"/>
  <c r="D19" i="2"/>
  <c r="D12" i="2"/>
  <c r="D10" i="2"/>
  <c r="D11" i="2"/>
  <c r="D13" i="2"/>
  <c r="D15" i="2"/>
  <c r="D17" i="2"/>
  <c r="D18" i="2"/>
  <c r="D20" i="2"/>
  <c r="D22" i="2"/>
  <c r="D25" i="2"/>
  <c r="D26" i="2"/>
  <c r="D29" i="2"/>
  <c r="D16" i="2" l="1"/>
  <c r="C8" i="2"/>
  <c r="B8" i="2"/>
  <c r="D9" i="2"/>
  <c r="C23" i="2"/>
  <c r="D27" i="2"/>
  <c r="B23" i="2"/>
  <c r="D24" i="2"/>
  <c r="C32" i="2" l="1"/>
  <c r="D8" i="2"/>
  <c r="B31" i="2"/>
  <c r="D23" i="2"/>
</calcChain>
</file>

<file path=xl/sharedStrings.xml><?xml version="1.0" encoding="utf-8"?>
<sst xmlns="http://schemas.openxmlformats.org/spreadsheetml/2006/main" count="40" uniqueCount="31">
  <si>
    <t>( w złotych )</t>
  </si>
  <si>
    <t>WYSZCZEGÓLNIENIE</t>
  </si>
  <si>
    <t>Dochody gminy</t>
  </si>
  <si>
    <t>1. Dochody własne</t>
  </si>
  <si>
    <t xml:space="preserve">WYDATKI  OGÓŁEM  </t>
  </si>
  <si>
    <t xml:space="preserve">DOCHODY  OGÓŁEM  </t>
  </si>
  <si>
    <t>DEFICYT</t>
  </si>
  <si>
    <t>% wykonania</t>
  </si>
  <si>
    <t>NADWYŻKA</t>
  </si>
  <si>
    <t>X</t>
  </si>
  <si>
    <t>4. Subwencje</t>
  </si>
  <si>
    <t>2. Udział gminy w podatku dochodowym os.fizycznych</t>
  </si>
  <si>
    <t>3. Udział gminy w podatku dochodowym os.prawnych</t>
  </si>
  <si>
    <t>Informacja z wykonania budżetu Miasta Białegostoku</t>
  </si>
  <si>
    <t>6. Dotacje celowe</t>
  </si>
  <si>
    <t>Wydatki gminy</t>
  </si>
  <si>
    <t>2. Wydatki majątkowe</t>
  </si>
  <si>
    <t>Wydatki powiatu</t>
  </si>
  <si>
    <t>1. Wydatki bieżące</t>
  </si>
  <si>
    <t>Dochody powiatu</t>
  </si>
  <si>
    <t>zgodnie z art.37 ust.1 pkt 1 ustawy z dnia 27 sierpnia 2009 r. o finansach publicznych</t>
  </si>
  <si>
    <t xml:space="preserve"> - z tytułu grzywien nałożonych w drodze mandatów karnych Straży Miejskiej na kwotę  zł</t>
  </si>
  <si>
    <t>(Dz.U. z 2021 r., poz. 305)</t>
  </si>
  <si>
    <t>Plan na 2021 r.</t>
  </si>
  <si>
    <t>za II kwartał 2021 roku</t>
  </si>
  <si>
    <t>Wykonanie za II kwartał 2021 r.</t>
  </si>
  <si>
    <t>W okresie od 1 kwietnia do 30 czerwca 2021 r.  dokonano umorzeń niepodatkowych należności budżetowych na łączną kwotę 46.749,45 zł, w tym:</t>
  </si>
  <si>
    <t xml:space="preserve"> -  z tytułu zajęcia pasa drogowego na kwotę 21.532,92 zł,</t>
  </si>
  <si>
    <t xml:space="preserve"> - od osób fizycznych na kwotę 25.216,53 zł,</t>
  </si>
  <si>
    <t>Białystok,  22 lipca 2021 r.</t>
  </si>
  <si>
    <r>
      <t>5.</t>
    </r>
    <r>
      <rPr>
        <sz val="9"/>
        <rFont val="Arial CE"/>
        <family val="2"/>
        <charset val="238"/>
      </rPr>
      <t xml:space="preserve"> Dotacje i środki na finansowanie wydatków na realizację zadań z udziałem środków wymienionych w art.5 ust.1 pkt. 2 i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</si>
</sst>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4"/>
      <name val="Times New Roman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Times New Roman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i/>
      <sz val="10"/>
      <name val="Arial CE"/>
      <charset val="238"/>
    </font>
    <font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/>
    <xf numFmtId="0" fontId="2" fillId="0" borderId="0" xfId="0" applyFo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7" fillId="0" borderId="0" xfId="0" applyFont="1"/>
    <xf numFmtId="0" fontId="9" fillId="0" borderId="0" xfId="0" applyFont="1"/>
    <xf numFmtId="0" fontId="1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3" fontId="5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0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/>
    <xf numFmtId="3" fontId="1" fillId="0" borderId="0" xfId="0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3" fontId="1" fillId="0" borderId="0" xfId="0" applyNumberFormat="1" applyFont="1"/>
    <xf numFmtId="0" fontId="4" fillId="2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3" fontId="14" fillId="0" borderId="4" xfId="0" applyNumberFormat="1" applyFont="1" applyFill="1" applyBorder="1" applyAlignment="1">
      <alignment vertical="center"/>
    </xf>
    <xf numFmtId="2" fontId="14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left" vertical="center"/>
    </xf>
    <xf numFmtId="3" fontId="14" fillId="0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2" fontId="18" fillId="2" borderId="3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vertical="center"/>
    </xf>
    <xf numFmtId="0" fontId="1" fillId="2" borderId="3" xfId="0" applyFont="1" applyFill="1" applyBorder="1"/>
    <xf numFmtId="0" fontId="1" fillId="0" borderId="3" xfId="0" applyFont="1" applyFill="1" applyBorder="1"/>
    <xf numFmtId="0" fontId="10" fillId="2" borderId="6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2" fontId="5" fillId="2" borderId="11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19" fillId="3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" fillId="2" borderId="0" xfId="0" applyFont="1" applyFill="1" applyAlignment="1"/>
    <xf numFmtId="3" fontId="1" fillId="0" borderId="4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0" xfId="0" applyFont="1"/>
    <xf numFmtId="0" fontId="19" fillId="0" borderId="0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tabSelected="1" topLeftCell="A10" zoomScale="85" workbookViewId="0">
      <selection activeCell="K18" sqref="K18"/>
    </sheetView>
  </sheetViews>
  <sheetFormatPr defaultRowHeight="18.75" x14ac:dyDescent="0.3"/>
  <cols>
    <col min="1" max="1" width="39.88671875" customWidth="1"/>
    <col min="2" max="3" width="12.77734375" customWidth="1"/>
    <col min="5" max="7" width="4.77734375" customWidth="1"/>
    <col min="8" max="8" width="10.6640625" customWidth="1"/>
    <col min="9" max="9" width="3.44140625" customWidth="1"/>
    <col min="10" max="10" width="9.5546875" customWidth="1"/>
    <col min="11" max="11" width="10" customWidth="1"/>
    <col min="13" max="13" width="6.33203125" customWidth="1"/>
  </cols>
  <sheetData>
    <row r="1" spans="1:17" ht="15.75" customHeight="1" x14ac:dyDescent="0.3">
      <c r="A1" s="81" t="s">
        <v>13</v>
      </c>
      <c r="B1" s="81"/>
      <c r="C1" s="81"/>
      <c r="D1" s="81"/>
      <c r="E1" s="36"/>
    </row>
    <row r="2" spans="1:17" ht="15.75" customHeight="1" x14ac:dyDescent="0.3">
      <c r="A2" s="81" t="s">
        <v>24</v>
      </c>
      <c r="B2" s="81"/>
      <c r="C2" s="81"/>
      <c r="D2" s="81"/>
      <c r="E2" s="36"/>
    </row>
    <row r="3" spans="1:17" ht="8.25" customHeight="1" x14ac:dyDescent="0.3">
      <c r="A3" s="82"/>
      <c r="B3" s="82"/>
      <c r="C3" s="82"/>
      <c r="D3" s="82"/>
      <c r="E3" s="36"/>
    </row>
    <row r="4" spans="1:17" ht="16.5" customHeight="1" x14ac:dyDescent="0.3">
      <c r="A4" s="72" t="s">
        <v>20</v>
      </c>
      <c r="B4" s="72"/>
      <c r="C4" s="72"/>
      <c r="D4" s="72"/>
      <c r="E4" s="36"/>
    </row>
    <row r="5" spans="1:17" ht="12.75" customHeight="1" x14ac:dyDescent="0.3">
      <c r="A5" s="72" t="s">
        <v>22</v>
      </c>
      <c r="B5" s="72"/>
      <c r="C5" s="72"/>
      <c r="D5" s="72"/>
      <c r="E5" s="36"/>
    </row>
    <row r="6" spans="1:17" ht="10.5" customHeight="1" x14ac:dyDescent="0.3">
      <c r="A6" s="1"/>
      <c r="B6" s="1"/>
      <c r="C6" s="83" t="s">
        <v>0</v>
      </c>
      <c r="D6" s="35"/>
      <c r="E6" s="14"/>
      <c r="F6" s="14"/>
      <c r="G6" s="14"/>
      <c r="H6" s="14"/>
      <c r="I6" s="14"/>
      <c r="J6" s="13"/>
      <c r="K6" s="13"/>
      <c r="L6" s="13"/>
      <c r="M6" s="13"/>
      <c r="N6" s="13"/>
    </row>
    <row r="7" spans="1:17" s="5" customFormat="1" ht="28.5" customHeight="1" x14ac:dyDescent="0.25">
      <c r="A7" s="33" t="s">
        <v>1</v>
      </c>
      <c r="B7" s="32" t="s">
        <v>23</v>
      </c>
      <c r="C7" s="32" t="s">
        <v>25</v>
      </c>
      <c r="D7" s="32" t="s">
        <v>7</v>
      </c>
      <c r="E7" s="10"/>
      <c r="F7" s="10"/>
      <c r="G7" s="10"/>
      <c r="H7" s="10"/>
      <c r="I7" s="10"/>
      <c r="J7" s="11"/>
      <c r="K7" s="11"/>
      <c r="L7" s="15"/>
      <c r="M7" s="16"/>
      <c r="N7" s="17"/>
    </row>
    <row r="8" spans="1:17" s="6" customFormat="1" ht="19.5" customHeight="1" x14ac:dyDescent="0.3">
      <c r="A8" s="56" t="s">
        <v>5</v>
      </c>
      <c r="B8" s="57">
        <f>SUM(B9,B16)</f>
        <v>2213672564</v>
      </c>
      <c r="C8" s="57">
        <f>SUM(C9,C16)</f>
        <v>1187675266</v>
      </c>
      <c r="D8" s="58">
        <f>C8/B8*100</f>
        <v>53.651804034374791</v>
      </c>
      <c r="E8" s="10"/>
      <c r="F8" s="10"/>
      <c r="G8" s="10"/>
      <c r="H8" s="10"/>
      <c r="I8" s="10"/>
      <c r="J8" s="18"/>
      <c r="K8" s="18"/>
      <c r="L8" s="19"/>
      <c r="M8" s="18"/>
      <c r="N8" s="18"/>
    </row>
    <row r="9" spans="1:17" s="4" customFormat="1" ht="21.75" customHeight="1" x14ac:dyDescent="0.2">
      <c r="A9" s="42" t="s">
        <v>2</v>
      </c>
      <c r="B9" s="43">
        <f>SUM(B10:B15)</f>
        <v>1660577526</v>
      </c>
      <c r="C9" s="43">
        <f>SUM(C10:C15)</f>
        <v>897408896</v>
      </c>
      <c r="D9" s="44">
        <f t="shared" ref="D9:D29" si="0">C9/B9*100</f>
        <v>54.041975273607314</v>
      </c>
      <c r="E9" s="22"/>
      <c r="F9" s="22"/>
      <c r="G9" s="22"/>
      <c r="H9" s="22"/>
      <c r="I9" s="22"/>
      <c r="J9" s="23"/>
      <c r="K9" s="23"/>
      <c r="L9" s="23"/>
      <c r="M9" s="24"/>
      <c r="N9" s="21"/>
      <c r="O9" s="7"/>
      <c r="P9" s="7"/>
      <c r="Q9" s="7"/>
    </row>
    <row r="10" spans="1:17" s="4" customFormat="1" ht="23.25" customHeight="1" x14ac:dyDescent="0.2">
      <c r="A10" s="45" t="s">
        <v>3</v>
      </c>
      <c r="B10" s="73">
        <v>553051986</v>
      </c>
      <c r="C10" s="46">
        <v>315443313</v>
      </c>
      <c r="D10" s="47">
        <f t="shared" si="0"/>
        <v>57.036828541467344</v>
      </c>
      <c r="E10" s="25"/>
      <c r="F10" s="25"/>
      <c r="G10" s="25"/>
      <c r="H10" s="26"/>
      <c r="I10" s="25"/>
      <c r="J10" s="20"/>
      <c r="K10" s="20"/>
      <c r="L10" s="20"/>
      <c r="M10" s="27"/>
      <c r="N10" s="21"/>
      <c r="O10" s="7"/>
      <c r="P10" s="7"/>
      <c r="Q10" s="7"/>
    </row>
    <row r="11" spans="1:17" s="4" customFormat="1" ht="23.25" customHeight="1" x14ac:dyDescent="0.2">
      <c r="A11" s="45" t="s">
        <v>11</v>
      </c>
      <c r="B11" s="73">
        <v>358934347</v>
      </c>
      <c r="C11" s="46">
        <v>175224935</v>
      </c>
      <c r="D11" s="47">
        <f t="shared" si="0"/>
        <v>48.818101824064222</v>
      </c>
      <c r="E11" s="25"/>
      <c r="F11" s="25"/>
      <c r="G11" s="25"/>
      <c r="H11" s="26"/>
      <c r="I11" s="25"/>
      <c r="J11" s="20"/>
      <c r="K11" s="20"/>
      <c r="L11" s="20"/>
      <c r="M11" s="27"/>
      <c r="N11" s="21"/>
      <c r="O11" s="7"/>
      <c r="P11" s="7"/>
      <c r="Q11" s="7"/>
    </row>
    <row r="12" spans="1:17" s="4" customFormat="1" ht="23.25" customHeight="1" x14ac:dyDescent="0.2">
      <c r="A12" s="45" t="s">
        <v>12</v>
      </c>
      <c r="B12" s="73">
        <v>18500000</v>
      </c>
      <c r="C12" s="46">
        <v>14865831</v>
      </c>
      <c r="D12" s="47">
        <f t="shared" si="0"/>
        <v>80.355843243243243</v>
      </c>
      <c r="E12" s="25"/>
      <c r="F12" s="25"/>
      <c r="G12" s="25"/>
      <c r="H12" s="26"/>
      <c r="I12" s="25"/>
      <c r="J12" s="20"/>
      <c r="K12" s="20"/>
      <c r="L12" s="20"/>
      <c r="M12" s="27"/>
      <c r="N12" s="21"/>
      <c r="O12" s="7"/>
      <c r="P12" s="7"/>
      <c r="Q12" s="7"/>
    </row>
    <row r="13" spans="1:17" s="4" customFormat="1" ht="23.25" customHeight="1" x14ac:dyDescent="0.2">
      <c r="A13" s="45" t="s">
        <v>10</v>
      </c>
      <c r="B13" s="73">
        <v>254701806</v>
      </c>
      <c r="C13" s="46">
        <v>156288092</v>
      </c>
      <c r="D13" s="47">
        <f t="shared" si="0"/>
        <v>61.361202911925957</v>
      </c>
      <c r="E13" s="25"/>
      <c r="F13" s="25"/>
      <c r="G13" s="25"/>
      <c r="H13" s="26"/>
      <c r="I13" s="25"/>
      <c r="J13" s="20"/>
      <c r="K13" s="20"/>
      <c r="L13" s="20"/>
      <c r="M13" s="27"/>
      <c r="N13" s="21"/>
      <c r="O13" s="7"/>
      <c r="P13" s="7"/>
      <c r="Q13" s="7"/>
    </row>
    <row r="14" spans="1:17" s="4" customFormat="1" ht="30" customHeight="1" x14ac:dyDescent="0.2">
      <c r="A14" s="48" t="s">
        <v>30</v>
      </c>
      <c r="B14" s="73">
        <v>25247375</v>
      </c>
      <c r="C14" s="46">
        <v>8342261</v>
      </c>
      <c r="D14" s="47">
        <f t="shared" si="0"/>
        <v>33.042092494764304</v>
      </c>
      <c r="E14" s="25"/>
      <c r="F14" s="25"/>
      <c r="G14" s="25"/>
      <c r="H14" s="26"/>
      <c r="I14" s="25"/>
      <c r="J14" s="20"/>
      <c r="K14" s="20"/>
      <c r="L14" s="20"/>
      <c r="M14" s="27"/>
      <c r="N14" s="21"/>
      <c r="O14" s="7"/>
      <c r="P14" s="7"/>
      <c r="Q14" s="7"/>
    </row>
    <row r="15" spans="1:17" s="4" customFormat="1" ht="23.25" customHeight="1" x14ac:dyDescent="0.2">
      <c r="A15" s="45" t="s">
        <v>14</v>
      </c>
      <c r="B15" s="73">
        <v>450142012</v>
      </c>
      <c r="C15" s="46">
        <v>227244464</v>
      </c>
      <c r="D15" s="47">
        <f t="shared" si="0"/>
        <v>50.482838291485663</v>
      </c>
      <c r="E15" s="25"/>
      <c r="F15" s="25"/>
      <c r="G15" s="25"/>
      <c r="H15" s="26"/>
      <c r="I15" s="25"/>
      <c r="J15" s="20"/>
      <c r="K15" s="20"/>
      <c r="L15" s="20"/>
      <c r="M15" s="27"/>
      <c r="N15" s="21"/>
      <c r="O15" s="7"/>
      <c r="P15" s="7"/>
      <c r="Q15" s="7"/>
    </row>
    <row r="16" spans="1:17" s="4" customFormat="1" ht="22.5" customHeight="1" x14ac:dyDescent="0.2">
      <c r="A16" s="42" t="s">
        <v>19</v>
      </c>
      <c r="B16" s="43">
        <f>SUM(B17:B22)</f>
        <v>553095038</v>
      </c>
      <c r="C16" s="43">
        <f>SUM(C17:C22)</f>
        <v>290266370</v>
      </c>
      <c r="D16" s="44">
        <f t="shared" si="0"/>
        <v>52.480378607193366</v>
      </c>
      <c r="E16" s="22"/>
      <c r="F16" s="22"/>
      <c r="G16" s="22"/>
      <c r="H16" s="22"/>
      <c r="I16" s="22"/>
      <c r="J16" s="23"/>
      <c r="K16" s="23"/>
      <c r="L16" s="23"/>
      <c r="M16" s="24"/>
      <c r="N16" s="21"/>
      <c r="O16" s="7"/>
      <c r="P16" s="7"/>
      <c r="Q16" s="7"/>
    </row>
    <row r="17" spans="1:17" s="4" customFormat="1" ht="23.25" customHeight="1" x14ac:dyDescent="0.2">
      <c r="A17" s="45" t="s">
        <v>3</v>
      </c>
      <c r="B17" s="46">
        <v>28564035</v>
      </c>
      <c r="C17" s="74">
        <v>18445380</v>
      </c>
      <c r="D17" s="47">
        <f t="shared" si="0"/>
        <v>64.575540535502071</v>
      </c>
      <c r="E17" s="25"/>
      <c r="F17" s="25"/>
      <c r="G17" s="25"/>
      <c r="H17" s="26"/>
      <c r="I17" s="25"/>
      <c r="J17" s="20"/>
      <c r="K17" s="20"/>
      <c r="L17" s="20"/>
      <c r="M17" s="27"/>
      <c r="N17" s="21"/>
      <c r="O17" s="7"/>
      <c r="P17" s="7"/>
      <c r="Q17" s="7"/>
    </row>
    <row r="18" spans="1:17" s="2" customFormat="1" ht="23.25" customHeight="1" x14ac:dyDescent="0.2">
      <c r="A18" s="45" t="s">
        <v>11</v>
      </c>
      <c r="B18" s="73">
        <v>96235340</v>
      </c>
      <c r="C18" s="46">
        <v>46980266</v>
      </c>
      <c r="D18" s="47">
        <f t="shared" si="0"/>
        <v>48.818101541491934</v>
      </c>
      <c r="E18" s="25"/>
      <c r="F18" s="25"/>
      <c r="G18" s="25"/>
      <c r="H18" s="26"/>
      <c r="I18" s="25"/>
      <c r="J18" s="20"/>
      <c r="K18" s="20"/>
      <c r="L18" s="20"/>
      <c r="M18" s="27"/>
      <c r="N18" s="21"/>
      <c r="O18" s="7"/>
      <c r="P18" s="7"/>
      <c r="Q18" s="7"/>
    </row>
    <row r="19" spans="1:17" s="2" customFormat="1" ht="23.25" customHeight="1" x14ac:dyDescent="0.2">
      <c r="A19" s="45" t="s">
        <v>12</v>
      </c>
      <c r="B19" s="73">
        <v>4000000</v>
      </c>
      <c r="C19" s="46">
        <v>3101608</v>
      </c>
      <c r="D19" s="47">
        <f t="shared" si="0"/>
        <v>77.540199999999999</v>
      </c>
      <c r="E19" s="25"/>
      <c r="F19" s="25"/>
      <c r="G19" s="25"/>
      <c r="H19" s="26"/>
      <c r="I19" s="25"/>
      <c r="J19" s="20"/>
      <c r="K19" s="20"/>
      <c r="L19" s="20"/>
      <c r="M19" s="27"/>
      <c r="N19" s="21"/>
      <c r="O19" s="7"/>
      <c r="P19" s="7"/>
      <c r="Q19" s="7"/>
    </row>
    <row r="20" spans="1:17" s="4" customFormat="1" ht="23.25" customHeight="1" x14ac:dyDescent="0.2">
      <c r="A20" s="45" t="s">
        <v>10</v>
      </c>
      <c r="B20" s="73">
        <v>270916651</v>
      </c>
      <c r="C20" s="46">
        <v>164619618</v>
      </c>
      <c r="D20" s="47">
        <f t="shared" si="0"/>
        <v>60.763935104158662</v>
      </c>
      <c r="E20" s="25"/>
      <c r="F20" s="25"/>
      <c r="G20" s="25"/>
      <c r="H20" s="26"/>
      <c r="I20" s="25"/>
      <c r="J20" s="20"/>
      <c r="K20" s="20"/>
      <c r="L20" s="20"/>
      <c r="M20" s="27"/>
      <c r="N20" s="21"/>
      <c r="O20" s="7"/>
      <c r="P20" s="7"/>
      <c r="Q20" s="7"/>
    </row>
    <row r="21" spans="1:17" s="4" customFormat="1" ht="30" customHeight="1" x14ac:dyDescent="0.2">
      <c r="A21" s="48" t="s">
        <v>30</v>
      </c>
      <c r="B21" s="73">
        <v>98284389</v>
      </c>
      <c r="C21" s="46">
        <v>24890195</v>
      </c>
      <c r="D21" s="47">
        <f t="shared" si="0"/>
        <v>25.324667786254441</v>
      </c>
      <c r="E21" s="25"/>
      <c r="F21" s="25"/>
      <c r="G21" s="25"/>
      <c r="H21" s="26"/>
      <c r="I21" s="25"/>
      <c r="J21" s="20"/>
      <c r="K21" s="20"/>
      <c r="L21" s="20"/>
      <c r="M21" s="27"/>
      <c r="N21" s="21"/>
      <c r="O21" s="7"/>
      <c r="P21" s="7"/>
      <c r="Q21" s="7"/>
    </row>
    <row r="22" spans="1:17" s="4" customFormat="1" ht="23.25" customHeight="1" x14ac:dyDescent="0.2">
      <c r="A22" s="60" t="s">
        <v>14</v>
      </c>
      <c r="B22" s="75">
        <v>55094623</v>
      </c>
      <c r="C22" s="76">
        <v>32229303</v>
      </c>
      <c r="D22" s="61">
        <f t="shared" si="0"/>
        <v>58.498091546973654</v>
      </c>
      <c r="E22" s="25"/>
      <c r="F22" s="25"/>
      <c r="G22" s="25"/>
      <c r="H22" s="26"/>
      <c r="I22" s="25"/>
      <c r="J22" s="20"/>
      <c r="K22" s="20"/>
      <c r="L22" s="20"/>
      <c r="M22" s="27"/>
      <c r="N22" s="21"/>
      <c r="O22" s="7"/>
      <c r="P22" s="7"/>
      <c r="Q22" s="7"/>
    </row>
    <row r="23" spans="1:17" s="3" customFormat="1" ht="17.25" customHeight="1" x14ac:dyDescent="0.2">
      <c r="A23" s="56" t="s">
        <v>4</v>
      </c>
      <c r="B23" s="59">
        <f>SUM(B24,B27)</f>
        <v>2346522564</v>
      </c>
      <c r="C23" s="59">
        <f>SUM(C24,C27)</f>
        <v>1046499442</v>
      </c>
      <c r="D23" s="58">
        <f t="shared" si="0"/>
        <v>44.597885315710947</v>
      </c>
      <c r="E23" s="12"/>
      <c r="F23" s="12"/>
      <c r="G23" s="12"/>
      <c r="H23" s="22"/>
      <c r="I23" s="12"/>
      <c r="J23" s="28"/>
      <c r="K23" s="28"/>
      <c r="L23" s="28"/>
      <c r="M23" s="29"/>
      <c r="N23" s="30"/>
      <c r="O23" s="8"/>
      <c r="P23" s="8"/>
      <c r="Q23" s="8"/>
    </row>
    <row r="24" spans="1:17" ht="22.5" customHeight="1" x14ac:dyDescent="0.3">
      <c r="A24" s="49" t="s">
        <v>15</v>
      </c>
      <c r="B24" s="50">
        <f>SUM(B25:B26)</f>
        <v>1681657164</v>
      </c>
      <c r="C24" s="50">
        <f>SUM(C25:C26)</f>
        <v>774841697</v>
      </c>
      <c r="D24" s="44">
        <f t="shared" si="0"/>
        <v>46.076079809094786</v>
      </c>
      <c r="E24" s="31"/>
      <c r="F24" s="31"/>
      <c r="G24" s="31"/>
      <c r="H24" s="31"/>
      <c r="I24" s="31"/>
      <c r="J24" s="13"/>
      <c r="K24" s="13"/>
      <c r="L24" s="13"/>
      <c r="M24" s="13"/>
      <c r="N24" s="13"/>
    </row>
    <row r="25" spans="1:17" ht="23.25" customHeight="1" x14ac:dyDescent="0.3">
      <c r="A25" s="51" t="s">
        <v>18</v>
      </c>
      <c r="B25" s="46">
        <v>1541781146</v>
      </c>
      <c r="C25" s="46">
        <v>741866651</v>
      </c>
      <c r="D25" s="47">
        <f t="shared" si="0"/>
        <v>48.117507009649216</v>
      </c>
      <c r="E25" s="9"/>
      <c r="F25" s="9"/>
      <c r="G25" s="9"/>
      <c r="H25" s="9"/>
      <c r="I25" s="9"/>
      <c r="J25" s="13"/>
      <c r="K25" s="13"/>
      <c r="L25" s="13"/>
      <c r="M25" s="13"/>
      <c r="N25" s="13"/>
    </row>
    <row r="26" spans="1:17" ht="23.25" customHeight="1" x14ac:dyDescent="0.3">
      <c r="A26" s="51" t="s">
        <v>16</v>
      </c>
      <c r="B26" s="46">
        <v>139876018</v>
      </c>
      <c r="C26" s="46">
        <v>32975046</v>
      </c>
      <c r="D26" s="47">
        <f t="shared" si="0"/>
        <v>23.574481509761021</v>
      </c>
      <c r="E26" s="37"/>
      <c r="F26" s="2"/>
      <c r="G26" s="2"/>
      <c r="H26" s="34"/>
      <c r="I26" s="2"/>
    </row>
    <row r="27" spans="1:17" ht="21.75" customHeight="1" x14ac:dyDescent="0.3">
      <c r="A27" s="49" t="s">
        <v>17</v>
      </c>
      <c r="B27" s="50">
        <f>SUM(B28:B29)</f>
        <v>664865400</v>
      </c>
      <c r="C27" s="50">
        <f>SUM(C28:C29)</f>
        <v>271657745</v>
      </c>
      <c r="D27" s="52">
        <f t="shared" si="0"/>
        <v>40.859058841082721</v>
      </c>
      <c r="E27" s="37"/>
      <c r="F27" s="2"/>
      <c r="G27" s="2"/>
      <c r="H27" s="2"/>
      <c r="I27" s="2"/>
    </row>
    <row r="28" spans="1:17" ht="23.25" customHeight="1" x14ac:dyDescent="0.3">
      <c r="A28" s="51" t="s">
        <v>18</v>
      </c>
      <c r="B28" s="46">
        <v>502066039</v>
      </c>
      <c r="C28" s="46">
        <v>249257010</v>
      </c>
      <c r="D28" s="47">
        <f t="shared" si="0"/>
        <v>49.646259782171803</v>
      </c>
      <c r="E28" s="37"/>
      <c r="F28" s="2"/>
      <c r="G28" s="2"/>
      <c r="H28" s="2"/>
      <c r="I28" s="2"/>
    </row>
    <row r="29" spans="1:17" ht="23.25" customHeight="1" x14ac:dyDescent="0.3">
      <c r="A29" s="51" t="s">
        <v>16</v>
      </c>
      <c r="B29" s="53">
        <v>162799361</v>
      </c>
      <c r="C29" s="53">
        <v>22400735</v>
      </c>
      <c r="D29" s="47">
        <f t="shared" si="0"/>
        <v>13.759719241158447</v>
      </c>
      <c r="E29" s="37"/>
      <c r="F29" s="2"/>
      <c r="G29" s="2"/>
      <c r="H29" s="2"/>
      <c r="I29" s="2"/>
    </row>
    <row r="30" spans="1:17" ht="4.5" customHeight="1" x14ac:dyDescent="0.3">
      <c r="A30" s="54"/>
      <c r="B30" s="55"/>
      <c r="C30" s="55"/>
      <c r="D30" s="41"/>
      <c r="E30" s="37"/>
      <c r="F30" s="2"/>
      <c r="G30" s="2"/>
      <c r="H30" s="2"/>
      <c r="I30" s="2"/>
    </row>
    <row r="31" spans="1:17" ht="19.5" customHeight="1" x14ac:dyDescent="0.3">
      <c r="A31" s="62" t="s">
        <v>6</v>
      </c>
      <c r="B31" s="63">
        <f>B23-B8</f>
        <v>132850000</v>
      </c>
      <c r="C31" s="63"/>
      <c r="D31" s="68" t="s">
        <v>9</v>
      </c>
      <c r="E31" s="37"/>
      <c r="F31" s="2"/>
      <c r="G31" s="2"/>
      <c r="H31" s="2"/>
      <c r="I31" s="2"/>
    </row>
    <row r="32" spans="1:17" ht="18" customHeight="1" x14ac:dyDescent="0.3">
      <c r="A32" s="64" t="s">
        <v>8</v>
      </c>
      <c r="B32" s="65"/>
      <c r="C32" s="66">
        <f>C8-C23</f>
        <v>141175824</v>
      </c>
      <c r="D32" s="67" t="s">
        <v>9</v>
      </c>
      <c r="E32" s="37"/>
      <c r="F32" s="2"/>
      <c r="G32" s="2"/>
      <c r="H32" s="2"/>
      <c r="I32" s="2"/>
    </row>
    <row r="33" spans="1:9" ht="6" customHeight="1" x14ac:dyDescent="0.3">
      <c r="A33" s="38"/>
      <c r="B33" s="39"/>
      <c r="C33" s="39"/>
      <c r="D33" s="40"/>
      <c r="E33" s="37"/>
      <c r="F33" s="2"/>
      <c r="G33" s="2"/>
      <c r="H33" s="2"/>
      <c r="I33" s="2"/>
    </row>
    <row r="34" spans="1:9" s="36" customFormat="1" ht="28.5" customHeight="1" x14ac:dyDescent="0.3">
      <c r="A34" s="80" t="s">
        <v>26</v>
      </c>
      <c r="B34" s="80"/>
      <c r="C34" s="80"/>
      <c r="D34" s="80"/>
      <c r="E34" s="37"/>
      <c r="F34" s="37"/>
      <c r="G34" s="37"/>
      <c r="H34" s="37"/>
      <c r="I34" s="37"/>
    </row>
    <row r="35" spans="1:9" s="36" customFormat="1" ht="14.25" customHeight="1" x14ac:dyDescent="0.3">
      <c r="A35" s="78" t="s">
        <v>28</v>
      </c>
      <c r="B35" s="77"/>
      <c r="C35" s="77"/>
      <c r="D35" s="77"/>
      <c r="E35" s="37"/>
      <c r="F35" s="37"/>
      <c r="G35" s="37"/>
      <c r="H35" s="37"/>
      <c r="I35" s="37"/>
    </row>
    <row r="36" spans="1:9" s="36" customFormat="1" ht="14.25" customHeight="1" x14ac:dyDescent="0.3">
      <c r="A36" s="78" t="s">
        <v>27</v>
      </c>
      <c r="B36" s="77"/>
      <c r="C36" s="77"/>
      <c r="D36" s="77"/>
      <c r="E36" s="37"/>
      <c r="F36" s="37"/>
      <c r="G36" s="37"/>
      <c r="H36" s="37"/>
      <c r="I36" s="37"/>
    </row>
    <row r="37" spans="1:9" s="36" customFormat="1" hidden="1" x14ac:dyDescent="0.3">
      <c r="A37" s="69" t="s">
        <v>21</v>
      </c>
      <c r="B37" s="70"/>
      <c r="C37" s="70"/>
      <c r="D37" s="71"/>
      <c r="E37" s="37"/>
      <c r="F37" s="37"/>
      <c r="G37" s="37"/>
      <c r="H37" s="37"/>
      <c r="I37" s="37"/>
    </row>
    <row r="38" spans="1:9" ht="9" customHeight="1" x14ac:dyDescent="0.3">
      <c r="A38" s="2"/>
      <c r="B38" s="2"/>
      <c r="C38" s="2"/>
      <c r="D38" s="2"/>
      <c r="E38" s="2"/>
      <c r="F38" s="2"/>
      <c r="G38" s="2"/>
      <c r="H38" s="2"/>
      <c r="I38" s="2"/>
    </row>
    <row r="39" spans="1:9" ht="15" customHeight="1" x14ac:dyDescent="0.3">
      <c r="A39" s="79" t="s">
        <v>29</v>
      </c>
      <c r="B39" s="2"/>
      <c r="C39" s="2"/>
      <c r="D39" s="2"/>
      <c r="E39" s="2"/>
      <c r="F39" s="2"/>
      <c r="G39" s="2"/>
      <c r="H39" s="2"/>
      <c r="I39" s="2"/>
    </row>
    <row r="40" spans="1:9" x14ac:dyDescent="0.3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3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3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3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3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3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3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3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3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3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3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3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3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3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3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3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3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3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3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3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3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3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3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3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3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3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3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3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3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3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3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3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3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3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3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3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3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3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3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3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3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3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3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3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3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3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3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3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3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3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3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3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3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3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3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3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3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3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3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3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3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3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3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3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3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3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3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3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3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3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3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3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3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3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3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3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3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3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3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3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3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3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3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3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3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3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3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3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3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3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3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3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3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3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3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3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3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3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3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3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3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3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3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3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3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3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3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3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3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3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3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3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3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3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3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3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3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3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3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3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3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3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3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3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3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3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3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3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3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3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3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3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3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3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3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3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3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3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3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3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3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3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3">
      <c r="A186" s="2"/>
      <c r="B186" s="2"/>
      <c r="C186" s="2"/>
      <c r="D186" s="2"/>
      <c r="E186" s="2"/>
      <c r="F186" s="2"/>
      <c r="G186" s="2"/>
      <c r="H186" s="2"/>
      <c r="I186" s="2"/>
    </row>
  </sheetData>
  <mergeCells count="4">
    <mergeCell ref="A34:D34"/>
    <mergeCell ref="A1:D1"/>
    <mergeCell ref="A3:D3"/>
    <mergeCell ref="A2:D2"/>
  </mergeCells>
  <phoneticPr fontId="0" type="noConversion"/>
  <printOptions horizontalCentered="1"/>
  <pageMargins left="0.39370078740157483" right="0.39370078740157483" top="0.98425196850393704" bottom="0.98425196850393704" header="0.51181102362204722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art.37</vt:lpstr>
      <vt:lpstr>Arkusz1</vt:lpstr>
    </vt:vector>
  </TitlesOfParts>
  <Company>URZĄD MIEJSKI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WYDZIAŁ FINANSÓW</dc:creator>
  <cp:lastModifiedBy>Użytkownik systemu Windows</cp:lastModifiedBy>
  <cp:lastPrinted>2021-07-22T08:05:04Z</cp:lastPrinted>
  <dcterms:created xsi:type="dcterms:W3CDTF">2002-01-07T12:55:29Z</dcterms:created>
  <dcterms:modified xsi:type="dcterms:W3CDTF">2021-07-22T08:06:14Z</dcterms:modified>
</cp:coreProperties>
</file>