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25725" calcOnSave="0"/>
</workbook>
</file>

<file path=xl/calcChain.xml><?xml version="1.0" encoding="utf-8"?>
<calcChain xmlns="http://schemas.openxmlformats.org/spreadsheetml/2006/main">
  <c r="B9" i="2"/>
  <c r="B16"/>
  <c r="C9"/>
  <c r="C16"/>
  <c r="D28"/>
  <c r="C24"/>
  <c r="C27"/>
  <c r="B24"/>
  <c r="B27"/>
  <c r="D21"/>
  <c r="D14"/>
  <c r="D19"/>
  <c r="D12"/>
  <c r="D10"/>
  <c r="D11"/>
  <c r="D13"/>
  <c r="D15"/>
  <c r="D17"/>
  <c r="D18"/>
  <c r="D20"/>
  <c r="D22"/>
  <c r="D25"/>
  <c r="D26"/>
  <c r="D29"/>
  <c r="D16" l="1"/>
  <c r="C8"/>
  <c r="B8"/>
  <c r="D9"/>
  <c r="C23"/>
  <c r="D27"/>
  <c r="B23"/>
  <c r="D24"/>
  <c r="C32" l="1"/>
  <c r="D8"/>
  <c r="B31"/>
  <c r="D23"/>
</calcChain>
</file>

<file path=xl/sharedStrings.xml><?xml version="1.0" encoding="utf-8"?>
<sst xmlns="http://schemas.openxmlformats.org/spreadsheetml/2006/main" count="39" uniqueCount="30">
  <si>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</si>
  <si>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</si>
  <si>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</si>
  <si>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</si>
  <si>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</si>
  <si>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</si>
  <si>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</si>
  <si>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</si>
  <si>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</si>
  <si>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</si>
  <si>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</si>
  <si>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</si>
  <si>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</si>
  <si>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</si>
  <si>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</si>
  <si>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</si>
  <si>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</si>
  <si>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</si>
  <si>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</si>
  <si>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</si>
  <si>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</si>
  <si>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</si>
  <si>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>Plan na 2016 r.</t>
  </si>
  <si>
    <t>(Dz.U. z 2013 r., poz.885 z późn. zm)</t>
  </si>
  <si>
    <t>za III kwartał 2016 roku</t>
  </si>
  <si>
    <t>Wykonanie za III kwartał 2016 r.</t>
  </si>
  <si>
    <t xml:space="preserve"> -  z tytułu zajęcia pasa drogowego na kwotę 34.354,01 zł,</t>
  </si>
  <si>
    <t xml:space="preserve"> - z tytułu grzywien nałożonych w drodze mandatów karnych Straży Miejskiej na kwotę 7.447,40 zł</t>
  </si>
  <si>
    <t>W okresie od 1 lipca do 30 września 2016 r.  dokonano umorzeń niepodatkowych należności budżetowych na łączną kwotę 41.801,41 zł, w tym:</t>
  </si>
  <si>
    <t xml:space="preserve"> - od osób fizycznych na kwotę zł,</t>
  </si>
</sst>
</file>

<file path=xl/styles.xml><?xml version="1.0" encoding="utf-8"?>
<styleSheet xmlns="http://schemas.openxmlformats.org/spreadsheetml/2006/main">
  <fonts count="20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0" fontId="1" fillId="0" borderId="3" xfId="0" applyFont="1" applyFill="1" applyBorder="1"/>
    <xf numFmtId="3" fontId="10" fillId="0" borderId="9" xfId="0" applyNumberFormat="1" applyFont="1" applyFill="1" applyBorder="1" applyAlignment="1">
      <alignment vertical="center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19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6"/>
  <sheetViews>
    <sheetView tabSelected="1" zoomScale="85" workbookViewId="0">
      <selection activeCell="C7" sqref="C7"/>
    </sheetView>
  </sheetViews>
  <sheetFormatPr defaultRowHeight="18.75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75" t="s">
        <v>13</v>
      </c>
      <c r="B1" s="75"/>
      <c r="C1" s="75"/>
      <c r="D1" s="75"/>
      <c r="E1" s="37"/>
    </row>
    <row r="2" spans="1:17" ht="16.5" customHeight="1">
      <c r="A2" s="75" t="s">
        <v>24</v>
      </c>
      <c r="B2" s="75"/>
      <c r="C2" s="75"/>
      <c r="D2" s="75"/>
      <c r="E2" s="37"/>
    </row>
    <row r="3" spans="1:17" ht="12" customHeight="1">
      <c r="A3" s="76"/>
      <c r="B3" s="76"/>
      <c r="C3" s="76"/>
      <c r="D3" s="76"/>
      <c r="E3" s="37"/>
    </row>
    <row r="4" spans="1:17">
      <c r="A4" s="74" t="s">
        <v>21</v>
      </c>
      <c r="B4" s="74"/>
      <c r="C4" s="74"/>
      <c r="D4" s="74"/>
      <c r="E4" s="37"/>
    </row>
    <row r="5" spans="1:17">
      <c r="A5" s="74" t="s">
        <v>23</v>
      </c>
      <c r="B5" s="74"/>
      <c r="C5" s="74"/>
      <c r="D5" s="74"/>
      <c r="E5" s="37"/>
    </row>
    <row r="6" spans="1:17" ht="10.5" customHeight="1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34" t="s">
        <v>1</v>
      </c>
      <c r="B7" s="33" t="s">
        <v>22</v>
      </c>
      <c r="C7" s="33" t="s">
        <v>25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53" t="s">
        <v>5</v>
      </c>
      <c r="B8" s="68">
        <f>SUM(B9,B16)</f>
        <v>1577109187</v>
      </c>
      <c r="C8" s="68">
        <f>SUM(C9,C16)</f>
        <v>1198722625</v>
      </c>
      <c r="D8" s="54">
        <f>C8/B8*100</f>
        <v>76.007586214130654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43" t="s">
        <v>2</v>
      </c>
      <c r="B9" s="63">
        <f>SUM(B10:B15)</f>
        <v>1242279797</v>
      </c>
      <c r="C9" s="63">
        <f>SUM(C10:C15)</f>
        <v>903471078</v>
      </c>
      <c r="D9" s="44">
        <f t="shared" ref="D9:D29" si="0">C9/B9*100</f>
        <v>72.726859132846371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45" t="s">
        <v>3</v>
      </c>
      <c r="B10" s="64">
        <v>529797812</v>
      </c>
      <c r="C10" s="46">
        <v>367243547</v>
      </c>
      <c r="D10" s="47">
        <f t="shared" si="0"/>
        <v>69.317679062064528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45" t="s">
        <v>11</v>
      </c>
      <c r="B11" s="64">
        <v>255620871</v>
      </c>
      <c r="C11" s="46">
        <v>184065093</v>
      </c>
      <c r="D11" s="47">
        <f t="shared" si="0"/>
        <v>72.007067451076793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45" t="s">
        <v>12</v>
      </c>
      <c r="B12" s="64">
        <v>19000000</v>
      </c>
      <c r="C12" s="46">
        <v>10108224</v>
      </c>
      <c r="D12" s="47">
        <f t="shared" si="0"/>
        <v>53.201178947368419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45" t="s">
        <v>10</v>
      </c>
      <c r="B13" s="64">
        <v>196515037</v>
      </c>
      <c r="C13" s="46">
        <v>165630362</v>
      </c>
      <c r="D13" s="47">
        <f t="shared" si="0"/>
        <v>84.283810810874499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48" t="s">
        <v>15</v>
      </c>
      <c r="B14" s="64">
        <v>16523119</v>
      </c>
      <c r="C14" s="46">
        <v>9485047</v>
      </c>
      <c r="D14" s="47">
        <f t="shared" si="0"/>
        <v>57.404700650040709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45" t="s">
        <v>14</v>
      </c>
      <c r="B15" s="64">
        <v>224822958</v>
      </c>
      <c r="C15" s="46">
        <v>166938805</v>
      </c>
      <c r="D15" s="47">
        <f t="shared" si="0"/>
        <v>74.253451019890946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43" t="s">
        <v>20</v>
      </c>
      <c r="B16" s="63">
        <f>SUM(B17:B22)</f>
        <v>334829390</v>
      </c>
      <c r="C16" s="63">
        <f>SUM(C17:C22)</f>
        <v>295251547</v>
      </c>
      <c r="D16" s="44">
        <f t="shared" si="0"/>
        <v>88.179698622035545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45" t="s">
        <v>3</v>
      </c>
      <c r="B17" s="46">
        <v>25125720</v>
      </c>
      <c r="C17" s="65">
        <v>20167799</v>
      </c>
      <c r="D17" s="47">
        <f t="shared" si="0"/>
        <v>80.26754656184977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45" t="s">
        <v>11</v>
      </c>
      <c r="B18" s="64">
        <v>69333526</v>
      </c>
      <c r="C18" s="46">
        <v>49925048</v>
      </c>
      <c r="D18" s="47">
        <f t="shared" si="0"/>
        <v>72.007080672631602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45" t="s">
        <v>12</v>
      </c>
      <c r="B19" s="64">
        <v>4500000</v>
      </c>
      <c r="C19" s="46">
        <v>2109016</v>
      </c>
      <c r="D19" s="47">
        <f t="shared" si="0"/>
        <v>46.867022222222218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45" t="s">
        <v>10</v>
      </c>
      <c r="B20" s="64">
        <v>191017717</v>
      </c>
      <c r="C20" s="46">
        <v>160535114</v>
      </c>
      <c r="D20" s="47">
        <f t="shared" si="0"/>
        <v>84.042002240033057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48" t="s">
        <v>15</v>
      </c>
      <c r="B21" s="64">
        <v>10910721</v>
      </c>
      <c r="C21" s="46">
        <v>36983464</v>
      </c>
      <c r="D21" s="47">
        <f t="shared" si="0"/>
        <v>338.96443690568202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55" t="s">
        <v>14</v>
      </c>
      <c r="B22" s="66">
        <v>33941706</v>
      </c>
      <c r="C22" s="67">
        <v>25531106</v>
      </c>
      <c r="D22" s="56">
        <f t="shared" si="0"/>
        <v>75.220455919334157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53" t="s">
        <v>4</v>
      </c>
      <c r="B23" s="69">
        <f>SUM(B24,B27)</f>
        <v>1608926403</v>
      </c>
      <c r="C23" s="69">
        <f>SUM(C24,C27)</f>
        <v>1081093005</v>
      </c>
      <c r="D23" s="54">
        <f t="shared" si="0"/>
        <v>67.193440482062869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49" t="s">
        <v>16</v>
      </c>
      <c r="B24" s="70">
        <f>SUM(B25:B26)</f>
        <v>1225131424</v>
      </c>
      <c r="C24" s="70">
        <f>SUM(C25:C26)</f>
        <v>826671435</v>
      </c>
      <c r="D24" s="44">
        <f t="shared" si="0"/>
        <v>67.476143277833344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50" t="s">
        <v>19</v>
      </c>
      <c r="B25" s="46">
        <v>1055157404</v>
      </c>
      <c r="C25" s="46">
        <v>765280304</v>
      </c>
      <c r="D25" s="47">
        <f t="shared" si="0"/>
        <v>72.527596460859414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50" t="s">
        <v>17</v>
      </c>
      <c r="B26" s="46">
        <v>169974020</v>
      </c>
      <c r="C26" s="46">
        <v>61391131</v>
      </c>
      <c r="D26" s="47">
        <f t="shared" si="0"/>
        <v>36.117949672544079</v>
      </c>
      <c r="E26" s="38"/>
      <c r="F26" s="2"/>
      <c r="G26" s="2"/>
      <c r="H26" s="35"/>
      <c r="I26" s="2"/>
    </row>
    <row r="27" spans="1:17" ht="23.25" customHeight="1">
      <c r="A27" s="49" t="s">
        <v>18</v>
      </c>
      <c r="B27" s="70">
        <f>SUM(B28:B29)</f>
        <v>383794979</v>
      </c>
      <c r="C27" s="70">
        <f>SUM(C28:C29)</f>
        <v>254421570</v>
      </c>
      <c r="D27" s="51">
        <f t="shared" si="0"/>
        <v>66.291010544981617</v>
      </c>
      <c r="E27" s="38"/>
      <c r="F27" s="2"/>
      <c r="G27" s="2"/>
      <c r="H27" s="2"/>
      <c r="I27" s="2"/>
    </row>
    <row r="28" spans="1:17" ht="23.25" customHeight="1">
      <c r="A28" s="50" t="s">
        <v>19</v>
      </c>
      <c r="B28" s="46">
        <v>328944156</v>
      </c>
      <c r="C28" s="46">
        <v>240929002</v>
      </c>
      <c r="D28" s="47">
        <f t="shared" si="0"/>
        <v>73.243131882847607</v>
      </c>
      <c r="E28" s="38"/>
      <c r="F28" s="2"/>
      <c r="G28" s="2"/>
      <c r="H28" s="2"/>
      <c r="I28" s="2"/>
    </row>
    <row r="29" spans="1:17" ht="23.25" customHeight="1">
      <c r="A29" s="50" t="s">
        <v>17</v>
      </c>
      <c r="B29" s="71">
        <v>54850823</v>
      </c>
      <c r="C29" s="71">
        <v>13492568</v>
      </c>
      <c r="D29" s="47">
        <f t="shared" si="0"/>
        <v>24.598660990009211</v>
      </c>
      <c r="E29" s="38"/>
      <c r="F29" s="2"/>
      <c r="G29" s="2"/>
      <c r="H29" s="2"/>
      <c r="I29" s="2"/>
    </row>
    <row r="30" spans="1:17" ht="10.5" customHeight="1">
      <c r="A30" s="52"/>
      <c r="B30" s="72"/>
      <c r="C30" s="72"/>
      <c r="D30" s="42"/>
      <c r="E30" s="38"/>
      <c r="F30" s="2"/>
      <c r="G30" s="2"/>
      <c r="H30" s="2"/>
      <c r="I30" s="2"/>
    </row>
    <row r="31" spans="1:17" ht="24.75" customHeight="1">
      <c r="A31" s="57" t="s">
        <v>6</v>
      </c>
      <c r="B31" s="73">
        <f>B23-B8</f>
        <v>31817216</v>
      </c>
      <c r="C31" s="73"/>
      <c r="D31" s="62" t="s">
        <v>9</v>
      </c>
      <c r="E31" s="38"/>
      <c r="F31" s="2"/>
      <c r="G31" s="2"/>
      <c r="H31" s="2"/>
      <c r="I31" s="2"/>
    </row>
    <row r="32" spans="1:17" ht="24.75" customHeight="1">
      <c r="A32" s="58" t="s">
        <v>8</v>
      </c>
      <c r="B32" s="59"/>
      <c r="C32" s="60">
        <f>C8-C23</f>
        <v>117629620</v>
      </c>
      <c r="D32" s="61" t="s">
        <v>9</v>
      </c>
      <c r="E32" s="38"/>
      <c r="F32" s="2"/>
      <c r="G32" s="2"/>
      <c r="H32" s="2"/>
      <c r="I32" s="2"/>
    </row>
    <row r="33" spans="1:9" ht="15" customHeight="1">
      <c r="A33" s="39"/>
      <c r="B33" s="40"/>
      <c r="C33" s="40"/>
      <c r="D33" s="41"/>
      <c r="E33" s="38"/>
      <c r="F33" s="2"/>
      <c r="G33" s="2"/>
      <c r="H33" s="2"/>
      <c r="I33" s="2"/>
    </row>
    <row r="34" spans="1:9" s="37" customFormat="1" ht="35.25" customHeight="1">
      <c r="A34" s="77" t="s">
        <v>28</v>
      </c>
      <c r="B34" s="77"/>
      <c r="C34" s="77"/>
      <c r="D34" s="77"/>
      <c r="E34" s="38"/>
      <c r="F34" s="38"/>
      <c r="G34" s="38"/>
      <c r="H34" s="38"/>
      <c r="I34" s="38"/>
    </row>
    <row r="35" spans="1:9" s="37" customFormat="1" hidden="1">
      <c r="A35" s="78" t="s">
        <v>29</v>
      </c>
      <c r="B35" s="79"/>
      <c r="C35" s="79"/>
      <c r="D35" s="79"/>
      <c r="E35" s="38"/>
      <c r="F35" s="38"/>
      <c r="G35" s="38"/>
      <c r="H35" s="38"/>
      <c r="I35" s="38"/>
    </row>
    <row r="36" spans="1:9" s="37" customFormat="1">
      <c r="A36" s="78" t="s">
        <v>26</v>
      </c>
      <c r="B36" s="79"/>
      <c r="C36" s="79"/>
      <c r="D36" s="79"/>
      <c r="E36" s="38"/>
      <c r="F36" s="38"/>
      <c r="G36" s="38"/>
      <c r="H36" s="38"/>
      <c r="I36" s="38"/>
    </row>
    <row r="37" spans="1:9" s="37" customFormat="1">
      <c r="A37" s="78" t="s">
        <v>27</v>
      </c>
      <c r="B37" s="79"/>
      <c r="C37" s="79"/>
      <c r="D37" s="79"/>
      <c r="E37" s="38"/>
      <c r="F37" s="38"/>
      <c r="G37" s="38"/>
      <c r="H37" s="38"/>
      <c r="I37" s="38"/>
    </row>
    <row r="38" spans="1:9" s="37" customFormat="1">
      <c r="A38" s="38"/>
      <c r="B38" s="38"/>
      <c r="C38" s="38"/>
      <c r="D38" s="38"/>
      <c r="E38" s="38"/>
      <c r="F38" s="38"/>
      <c r="G38" s="38"/>
      <c r="H38" s="38"/>
      <c r="I38" s="38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2015-04-27T10:56:09Z</cp:lastPrinted>
  <dcterms:created xsi:type="dcterms:W3CDTF">2002-01-07T12:55:29Z</dcterms:created>
  <dcterms:modified xsi:type="dcterms:W3CDTF">2016-10-25T06:41:10Z</dcterms:modified>
</cp:coreProperties>
</file>