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45" yWindow="-285" windowWidth="9615" windowHeight="8025"/>
  </bookViews>
  <sheets>
    <sheet name="art.37" sheetId="2" r:id="rId1"/>
    <sheet name="Arkusz1" sheetId="3" r:id="rId2"/>
  </sheets>
  <calcPr calcId="125725"/>
</workbook>
</file>

<file path=xl/calcChain.xml><?xml version="1.0" encoding="utf-8"?>
<calcChain xmlns="http://schemas.openxmlformats.org/spreadsheetml/2006/main">
  <c r="B9" i="2"/>
  <c r="B16"/>
  <c r="C9"/>
  <c r="C16"/>
  <c r="D28"/>
  <c r="C24"/>
  <c r="C27"/>
  <c r="B24"/>
  <c r="B27"/>
  <c r="D21"/>
  <c r="D14"/>
  <c r="D19"/>
  <c r="D12"/>
  <c r="D10"/>
  <c r="D11"/>
  <c r="D13"/>
  <c r="D15"/>
  <c r="D17"/>
  <c r="D18"/>
  <c r="D20"/>
  <c r="D22"/>
  <c r="D25"/>
  <c r="D26"/>
  <c r="D29"/>
  <c r="D16" l="1"/>
  <c r="C8"/>
  <c r="B8"/>
  <c r="D9"/>
  <c r="C23"/>
  <c r="D27"/>
  <c r="B23"/>
  <c r="D24"/>
  <c r="C32" l="1"/>
  <c r="D8"/>
  <c r="B31"/>
  <c r="D23"/>
</calcChain>
</file>

<file path=xl/sharedStrings.xml><?xml version="1.0" encoding="utf-8"?>
<sst xmlns="http://schemas.openxmlformats.org/spreadsheetml/2006/main" count="39" uniqueCount="30">
  <si>
    <t>( w złotych )</t>
  </si>
  <si>
    <t>WYSZCZEGÓLNIENIE</t>
  </si>
  <si>
    <t>Dochody gminy</t>
  </si>
  <si>
    <t>1. Dochody własne</t>
  </si>
  <si>
    <t xml:space="preserve">WYDATKI  OGÓŁEM  </t>
  </si>
  <si>
    <t xml:space="preserve">DOCHODY  OGÓŁEM  </t>
  </si>
  <si>
    <t>DEFICYT</t>
  </si>
  <si>
    <t>% wykonania</t>
  </si>
  <si>
    <t>NADWYŻKA</t>
  </si>
  <si>
    <t>X</t>
  </si>
  <si>
    <t>4. Subwencje</t>
  </si>
  <si>
    <t>2. Udział gminy w podatku dochodowym os.fizycznych</t>
  </si>
  <si>
    <t>3. Udział gminy w podatku dochodowym os.prawnych</t>
  </si>
  <si>
    <t>Informacja z wykonania budżetu Miasta Białegostoku</t>
  </si>
  <si>
    <t>6. Dotacje celowe</t>
  </si>
  <si>
    <r>
      <t>5.</t>
    </r>
    <r>
      <rPr>
        <sz val="9"/>
        <rFont val="Arial CE"/>
        <family val="2"/>
        <charset val="238"/>
      </rPr>
      <t xml:space="preserve"> Dotacje i środki na finansowanie wydatków na realizację zadań z udziałem środków wymienionych w art..5 ust.1 pkt. 2 i 3</t>
    </r>
  </si>
  <si>
    <t>Wydatki gminy</t>
  </si>
  <si>
    <t>2. Wydatki majątkowe</t>
  </si>
  <si>
    <t>Wydatki powiatu</t>
  </si>
  <si>
    <t>1. Wydatki bieżące</t>
  </si>
  <si>
    <t>Dochody powiatu</t>
  </si>
  <si>
    <t>zgodnie z art.37 ust.1 pkt 1 ustawy z dnia 27 sierpnia 2009 r. o finansach publicznych</t>
  </si>
  <si>
    <t>(Dz.U. z 2016 r., poz.1870 z późn. zm)</t>
  </si>
  <si>
    <t xml:space="preserve"> - od osób fizycznych na kwotę zł,</t>
  </si>
  <si>
    <t>za I kwartał 2018 roku</t>
  </si>
  <si>
    <t>Plan na 2018 r.</t>
  </si>
  <si>
    <t>Wykonanie za I kwartał 2018 r.</t>
  </si>
  <si>
    <t xml:space="preserve"> - z tytułu grzywien nałożonych w drodze mandatów karnych Straży Miejskiej na kwotę 50 zł</t>
  </si>
  <si>
    <t xml:space="preserve"> -  z tytułu zajęcia pasa drogowego na kwotę  zł,</t>
  </si>
  <si>
    <t>W okresie od 1 stycznia do 31 marca 2018 r.  dokonano umorzeń niepodatkowych należności budżetowych na łączną kwotę 50 zł, w tym:</t>
  </si>
</sst>
</file>

<file path=xl/styles.xml><?xml version="1.0" encoding="utf-8"?>
<styleSheet xmlns="http://schemas.openxmlformats.org/spreadsheetml/2006/main">
  <fonts count="20">
    <font>
      <sz val="14"/>
      <name val="Times New Roman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1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" fillId="0" borderId="0" xfId="0" applyNumberFormat="1" applyFont="1"/>
    <xf numFmtId="0" fontId="4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3" fontId="14" fillId="0" borderId="4" xfId="0" applyNumberFormat="1" applyFont="1" applyFill="1" applyBorder="1" applyAlignment="1">
      <alignment vertical="center"/>
    </xf>
    <xf numFmtId="2" fontId="1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/>
    </xf>
    <xf numFmtId="3" fontId="14" fillId="0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2" fontId="18" fillId="2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0" borderId="3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9" fillId="3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zoomScale="85" workbookViewId="0">
      <selection activeCell="A40" sqref="A40"/>
    </sheetView>
  </sheetViews>
  <sheetFormatPr defaultRowHeight="18.75"/>
  <cols>
    <col min="1" max="1" width="39.88671875" customWidth="1"/>
    <col min="2" max="3" width="12.77734375" customWidth="1"/>
    <col min="5" max="7" width="4.77734375" customWidth="1"/>
    <col min="8" max="8" width="10.6640625" customWidth="1"/>
    <col min="9" max="9" width="3.44140625" customWidth="1"/>
    <col min="10" max="10" width="9.5546875" customWidth="1"/>
    <col min="11" max="11" width="10" customWidth="1"/>
    <col min="13" max="13" width="6.33203125" customWidth="1"/>
  </cols>
  <sheetData>
    <row r="1" spans="1:17" ht="16.5" customHeight="1">
      <c r="A1" s="76" t="s">
        <v>13</v>
      </c>
      <c r="B1" s="76"/>
      <c r="C1" s="76"/>
      <c r="D1" s="76"/>
      <c r="E1" s="37"/>
    </row>
    <row r="2" spans="1:17" ht="16.5" customHeight="1">
      <c r="A2" s="76" t="s">
        <v>24</v>
      </c>
      <c r="B2" s="76"/>
      <c r="C2" s="76"/>
      <c r="D2" s="76"/>
      <c r="E2" s="37"/>
    </row>
    <row r="3" spans="1:17" ht="12" customHeight="1">
      <c r="A3" s="77"/>
      <c r="B3" s="77"/>
      <c r="C3" s="77"/>
      <c r="D3" s="77"/>
      <c r="E3" s="37"/>
    </row>
    <row r="4" spans="1:17">
      <c r="A4" s="75" t="s">
        <v>21</v>
      </c>
      <c r="B4" s="75"/>
      <c r="C4" s="75"/>
      <c r="D4" s="75"/>
      <c r="E4" s="37"/>
    </row>
    <row r="5" spans="1:17">
      <c r="A5" s="75" t="s">
        <v>22</v>
      </c>
      <c r="B5" s="75"/>
      <c r="C5" s="75"/>
      <c r="D5" s="75"/>
      <c r="E5" s="37"/>
    </row>
    <row r="6" spans="1:17" ht="10.5" customHeight="1">
      <c r="A6" s="1"/>
      <c r="B6" s="1"/>
      <c r="C6" s="9" t="s">
        <v>0</v>
      </c>
      <c r="D6" s="36"/>
      <c r="E6" s="15"/>
      <c r="F6" s="15"/>
      <c r="G6" s="15"/>
      <c r="H6" s="15"/>
      <c r="I6" s="15"/>
      <c r="J6" s="14"/>
      <c r="K6" s="14"/>
      <c r="L6" s="14"/>
      <c r="M6" s="14"/>
      <c r="N6" s="14"/>
    </row>
    <row r="7" spans="1:17" s="5" customFormat="1" ht="29.25" customHeight="1">
      <c r="A7" s="34" t="s">
        <v>1</v>
      </c>
      <c r="B7" s="33" t="s">
        <v>25</v>
      </c>
      <c r="C7" s="33" t="s">
        <v>26</v>
      </c>
      <c r="D7" s="33" t="s">
        <v>7</v>
      </c>
      <c r="E7" s="11"/>
      <c r="F7" s="11"/>
      <c r="G7" s="11"/>
      <c r="H7" s="11"/>
      <c r="I7" s="11"/>
      <c r="J7" s="12"/>
      <c r="K7" s="12"/>
      <c r="L7" s="16"/>
      <c r="M7" s="17"/>
      <c r="N7" s="18"/>
    </row>
    <row r="8" spans="1:17" s="6" customFormat="1" ht="23.25" customHeight="1">
      <c r="A8" s="57" t="s">
        <v>5</v>
      </c>
      <c r="B8" s="58">
        <f>SUM(B9,B16)</f>
        <v>2177950794</v>
      </c>
      <c r="C8" s="58">
        <f>SUM(C9,C16)</f>
        <v>604537277</v>
      </c>
      <c r="D8" s="59">
        <f>C8/B8*100</f>
        <v>27.757159558674584</v>
      </c>
      <c r="E8" s="11"/>
      <c r="F8" s="11"/>
      <c r="G8" s="11"/>
      <c r="H8" s="11"/>
      <c r="I8" s="11"/>
      <c r="J8" s="19"/>
      <c r="K8" s="19"/>
      <c r="L8" s="20"/>
      <c r="M8" s="19"/>
      <c r="N8" s="19"/>
    </row>
    <row r="9" spans="1:17" s="4" customFormat="1" ht="23.25" customHeight="1">
      <c r="A9" s="43" t="s">
        <v>2</v>
      </c>
      <c r="B9" s="44">
        <f>SUM(B10:B15)</f>
        <v>1486496545</v>
      </c>
      <c r="C9" s="44">
        <f>SUM(C10:C15)</f>
        <v>428789862</v>
      </c>
      <c r="D9" s="45">
        <f t="shared" ref="D9:D29" si="0">C9/B9*100</f>
        <v>28.845668255488611</v>
      </c>
      <c r="E9" s="23"/>
      <c r="F9" s="23"/>
      <c r="G9" s="23"/>
      <c r="H9" s="23"/>
      <c r="I9" s="23"/>
      <c r="J9" s="24"/>
      <c r="K9" s="24"/>
      <c r="L9" s="24"/>
      <c r="M9" s="25"/>
      <c r="N9" s="22"/>
      <c r="O9" s="7"/>
      <c r="P9" s="7"/>
      <c r="Q9" s="7"/>
    </row>
    <row r="10" spans="1:17" s="4" customFormat="1" ht="23.25" customHeight="1">
      <c r="A10" s="46" t="s">
        <v>3</v>
      </c>
      <c r="B10" s="78">
        <v>586116174</v>
      </c>
      <c r="C10" s="47">
        <v>195678932</v>
      </c>
      <c r="D10" s="48">
        <f t="shared" si="0"/>
        <v>33.385690530355504</v>
      </c>
      <c r="E10" s="26"/>
      <c r="F10" s="26"/>
      <c r="G10" s="26"/>
      <c r="H10" s="27"/>
      <c r="I10" s="26"/>
      <c r="J10" s="21"/>
      <c r="K10" s="21"/>
      <c r="L10" s="21"/>
      <c r="M10" s="28"/>
      <c r="N10" s="22"/>
      <c r="O10" s="7"/>
      <c r="P10" s="7"/>
      <c r="Q10" s="7"/>
    </row>
    <row r="11" spans="1:17" s="4" customFormat="1" ht="23.25" customHeight="1">
      <c r="A11" s="46" t="s">
        <v>11</v>
      </c>
      <c r="B11" s="78">
        <v>301514770</v>
      </c>
      <c r="C11" s="47">
        <v>71501706</v>
      </c>
      <c r="D11" s="48">
        <f t="shared" si="0"/>
        <v>23.714163654404061</v>
      </c>
      <c r="E11" s="26"/>
      <c r="F11" s="26"/>
      <c r="G11" s="26"/>
      <c r="H11" s="27"/>
      <c r="I11" s="26"/>
      <c r="J11" s="21"/>
      <c r="K11" s="21"/>
      <c r="L11" s="21"/>
      <c r="M11" s="28"/>
      <c r="N11" s="22"/>
      <c r="O11" s="7"/>
      <c r="P11" s="7"/>
      <c r="Q11" s="7"/>
    </row>
    <row r="12" spans="1:17" s="4" customFormat="1" ht="23.25" customHeight="1">
      <c r="A12" s="46" t="s">
        <v>12</v>
      </c>
      <c r="B12" s="78">
        <v>16600000</v>
      </c>
      <c r="C12" s="47">
        <v>4272145</v>
      </c>
      <c r="D12" s="48">
        <f t="shared" si="0"/>
        <v>25.735813253012047</v>
      </c>
      <c r="E12" s="26"/>
      <c r="F12" s="26"/>
      <c r="G12" s="26"/>
      <c r="H12" s="27"/>
      <c r="I12" s="26"/>
      <c r="J12" s="21"/>
      <c r="K12" s="21"/>
      <c r="L12" s="21"/>
      <c r="M12" s="28"/>
      <c r="N12" s="22"/>
      <c r="O12" s="7"/>
      <c r="P12" s="7"/>
      <c r="Q12" s="7"/>
    </row>
    <row r="13" spans="1:17" s="4" customFormat="1" ht="23.25" customHeight="1">
      <c r="A13" s="46" t="s">
        <v>10</v>
      </c>
      <c r="B13" s="78">
        <v>219771691</v>
      </c>
      <c r="C13" s="47">
        <v>83762902</v>
      </c>
      <c r="D13" s="48">
        <f t="shared" si="0"/>
        <v>38.113599444434357</v>
      </c>
      <c r="E13" s="26"/>
      <c r="F13" s="26"/>
      <c r="G13" s="26"/>
      <c r="H13" s="27"/>
      <c r="I13" s="26"/>
      <c r="J13" s="21"/>
      <c r="K13" s="21"/>
      <c r="L13" s="21"/>
      <c r="M13" s="28"/>
      <c r="N13" s="22"/>
      <c r="O13" s="7"/>
      <c r="P13" s="7"/>
      <c r="Q13" s="7"/>
    </row>
    <row r="14" spans="1:17" s="4" customFormat="1" ht="30" customHeight="1">
      <c r="A14" s="49" t="s">
        <v>15</v>
      </c>
      <c r="B14" s="78">
        <v>88479321</v>
      </c>
      <c r="C14" s="47">
        <v>8549317</v>
      </c>
      <c r="D14" s="48">
        <f t="shared" si="0"/>
        <v>9.6625029480052174</v>
      </c>
      <c r="E14" s="26"/>
      <c r="F14" s="26"/>
      <c r="G14" s="26"/>
      <c r="H14" s="27"/>
      <c r="I14" s="26"/>
      <c r="J14" s="21"/>
      <c r="K14" s="21"/>
      <c r="L14" s="21"/>
      <c r="M14" s="28"/>
      <c r="N14" s="22"/>
      <c r="O14" s="7"/>
      <c r="P14" s="7"/>
      <c r="Q14" s="7"/>
    </row>
    <row r="15" spans="1:17" s="4" customFormat="1" ht="23.25" customHeight="1">
      <c r="A15" s="46" t="s">
        <v>14</v>
      </c>
      <c r="B15" s="78">
        <v>274014589</v>
      </c>
      <c r="C15" s="47">
        <v>65024860</v>
      </c>
      <c r="D15" s="48">
        <f t="shared" si="0"/>
        <v>23.730437214056511</v>
      </c>
      <c r="E15" s="26"/>
      <c r="F15" s="26"/>
      <c r="G15" s="26"/>
      <c r="H15" s="27"/>
      <c r="I15" s="26"/>
      <c r="J15" s="21"/>
      <c r="K15" s="21"/>
      <c r="L15" s="21"/>
      <c r="M15" s="28"/>
      <c r="N15" s="22"/>
      <c r="O15" s="7"/>
      <c r="P15" s="7"/>
      <c r="Q15" s="7"/>
    </row>
    <row r="16" spans="1:17" s="4" customFormat="1" ht="23.25" customHeight="1">
      <c r="A16" s="43" t="s">
        <v>20</v>
      </c>
      <c r="B16" s="44">
        <f>SUM(B17:B22)</f>
        <v>691454249</v>
      </c>
      <c r="C16" s="44">
        <f>SUM(C17:C22)</f>
        <v>175747415</v>
      </c>
      <c r="D16" s="45">
        <f t="shared" si="0"/>
        <v>25.417070652782986</v>
      </c>
      <c r="E16" s="23"/>
      <c r="F16" s="23"/>
      <c r="G16" s="23"/>
      <c r="H16" s="23"/>
      <c r="I16" s="23"/>
      <c r="J16" s="24"/>
      <c r="K16" s="24"/>
      <c r="L16" s="24"/>
      <c r="M16" s="25"/>
      <c r="N16" s="22"/>
      <c r="O16" s="7"/>
      <c r="P16" s="7"/>
      <c r="Q16" s="7"/>
    </row>
    <row r="17" spans="1:17" s="4" customFormat="1" ht="23.25" customHeight="1">
      <c r="A17" s="46" t="s">
        <v>3</v>
      </c>
      <c r="B17" s="47">
        <v>25716783</v>
      </c>
      <c r="C17" s="79">
        <v>6196554</v>
      </c>
      <c r="D17" s="48">
        <f t="shared" si="0"/>
        <v>24.095369937989521</v>
      </c>
      <c r="E17" s="26"/>
      <c r="F17" s="26"/>
      <c r="G17" s="26"/>
      <c r="H17" s="27"/>
      <c r="I17" s="26"/>
      <c r="J17" s="21"/>
      <c r="K17" s="21"/>
      <c r="L17" s="21"/>
      <c r="M17" s="28"/>
      <c r="N17" s="22"/>
      <c r="O17" s="7"/>
      <c r="P17" s="7"/>
      <c r="Q17" s="7"/>
    </row>
    <row r="18" spans="1:17" s="2" customFormat="1" ht="23.25" customHeight="1">
      <c r="A18" s="46" t="s">
        <v>11</v>
      </c>
      <c r="B18" s="78">
        <v>81372469</v>
      </c>
      <c r="C18" s="47">
        <v>19296800</v>
      </c>
      <c r="D18" s="48">
        <f t="shared" si="0"/>
        <v>23.714163078915547</v>
      </c>
      <c r="E18" s="26"/>
      <c r="F18" s="26"/>
      <c r="G18" s="26"/>
      <c r="H18" s="27"/>
      <c r="I18" s="26"/>
      <c r="J18" s="21"/>
      <c r="K18" s="21"/>
      <c r="L18" s="21"/>
      <c r="M18" s="28"/>
      <c r="N18" s="22"/>
      <c r="O18" s="7"/>
      <c r="P18" s="7"/>
      <c r="Q18" s="7"/>
    </row>
    <row r="19" spans="1:17" s="2" customFormat="1" ht="23.25" customHeight="1">
      <c r="A19" s="46" t="s">
        <v>12</v>
      </c>
      <c r="B19" s="78">
        <v>3400000</v>
      </c>
      <c r="C19" s="47">
        <v>891246</v>
      </c>
      <c r="D19" s="48">
        <f t="shared" si="0"/>
        <v>26.213117647058827</v>
      </c>
      <c r="E19" s="26"/>
      <c r="F19" s="26"/>
      <c r="G19" s="26"/>
      <c r="H19" s="27"/>
      <c r="I19" s="26"/>
      <c r="J19" s="21"/>
      <c r="K19" s="21"/>
      <c r="L19" s="21"/>
      <c r="M19" s="28"/>
      <c r="N19" s="22"/>
      <c r="O19" s="7"/>
      <c r="P19" s="7"/>
      <c r="Q19" s="7"/>
    </row>
    <row r="20" spans="1:17" s="4" customFormat="1" ht="23.25" customHeight="1">
      <c r="A20" s="46" t="s">
        <v>10</v>
      </c>
      <c r="B20" s="78">
        <v>195669236</v>
      </c>
      <c r="C20" s="47">
        <v>73434186</v>
      </c>
      <c r="D20" s="48">
        <f t="shared" si="0"/>
        <v>37.529755571795661</v>
      </c>
      <c r="E20" s="26"/>
      <c r="F20" s="26"/>
      <c r="G20" s="26"/>
      <c r="H20" s="27"/>
      <c r="I20" s="26"/>
      <c r="J20" s="21"/>
      <c r="K20" s="21"/>
      <c r="L20" s="21"/>
      <c r="M20" s="28"/>
      <c r="N20" s="22"/>
      <c r="O20" s="7"/>
      <c r="P20" s="7"/>
      <c r="Q20" s="7"/>
    </row>
    <row r="21" spans="1:17" s="4" customFormat="1" ht="30" customHeight="1">
      <c r="A21" s="49" t="s">
        <v>15</v>
      </c>
      <c r="B21" s="78">
        <v>341472335</v>
      </c>
      <c r="C21" s="47">
        <v>64090042</v>
      </c>
      <c r="D21" s="48">
        <f t="shared" si="0"/>
        <v>18.768736272588523</v>
      </c>
      <c r="E21" s="26"/>
      <c r="F21" s="26"/>
      <c r="G21" s="26"/>
      <c r="H21" s="27"/>
      <c r="I21" s="26"/>
      <c r="J21" s="21"/>
      <c r="K21" s="21"/>
      <c r="L21" s="21"/>
      <c r="M21" s="28"/>
      <c r="N21" s="22"/>
      <c r="O21" s="7"/>
      <c r="P21" s="7"/>
      <c r="Q21" s="7"/>
    </row>
    <row r="22" spans="1:17" s="4" customFormat="1" ht="23.25" customHeight="1">
      <c r="A22" s="61" t="s">
        <v>14</v>
      </c>
      <c r="B22" s="80">
        <v>43823426</v>
      </c>
      <c r="C22" s="81">
        <v>11838587</v>
      </c>
      <c r="D22" s="62">
        <f t="shared" si="0"/>
        <v>27.014289115597673</v>
      </c>
      <c r="E22" s="26"/>
      <c r="F22" s="26"/>
      <c r="G22" s="26"/>
      <c r="H22" s="27"/>
      <c r="I22" s="26"/>
      <c r="J22" s="21"/>
      <c r="K22" s="21"/>
      <c r="L22" s="21"/>
      <c r="M22" s="28"/>
      <c r="N22" s="22"/>
      <c r="O22" s="7"/>
      <c r="P22" s="7"/>
      <c r="Q22" s="7"/>
    </row>
    <row r="23" spans="1:17" s="3" customFormat="1" ht="21" customHeight="1">
      <c r="A23" s="57" t="s">
        <v>4</v>
      </c>
      <c r="B23" s="60">
        <f>SUM(B24,B27)</f>
        <v>2386815942</v>
      </c>
      <c r="C23" s="60">
        <f>SUM(C24,C27)</f>
        <v>430771641</v>
      </c>
      <c r="D23" s="59">
        <f t="shared" si="0"/>
        <v>18.047962283972378</v>
      </c>
      <c r="E23" s="13"/>
      <c r="F23" s="13"/>
      <c r="G23" s="13"/>
      <c r="H23" s="23"/>
      <c r="I23" s="13"/>
      <c r="J23" s="29"/>
      <c r="K23" s="29"/>
      <c r="L23" s="29"/>
      <c r="M23" s="30"/>
      <c r="N23" s="31"/>
      <c r="O23" s="8"/>
      <c r="P23" s="8"/>
      <c r="Q23" s="8"/>
    </row>
    <row r="24" spans="1:17" ht="23.25" customHeight="1">
      <c r="A24" s="50" t="s">
        <v>16</v>
      </c>
      <c r="B24" s="51">
        <f>SUM(B25:B26)</f>
        <v>1487711392</v>
      </c>
      <c r="C24" s="51">
        <f>SUM(C25:C26)</f>
        <v>328287131</v>
      </c>
      <c r="D24" s="45">
        <f t="shared" si="0"/>
        <v>22.066587159668668</v>
      </c>
      <c r="E24" s="32"/>
      <c r="F24" s="32"/>
      <c r="G24" s="32"/>
      <c r="H24" s="32"/>
      <c r="I24" s="32"/>
      <c r="J24" s="14"/>
      <c r="K24" s="14"/>
      <c r="L24" s="14"/>
      <c r="M24" s="14"/>
      <c r="N24" s="14"/>
    </row>
    <row r="25" spans="1:17" ht="23.25" customHeight="1">
      <c r="A25" s="52" t="s">
        <v>19</v>
      </c>
      <c r="B25" s="47">
        <v>1194670382</v>
      </c>
      <c r="C25" s="47">
        <v>307005336</v>
      </c>
      <c r="D25" s="48">
        <f t="shared" si="0"/>
        <v>25.697911375859324</v>
      </c>
      <c r="E25" s="10"/>
      <c r="F25" s="10"/>
      <c r="G25" s="10"/>
      <c r="H25" s="10"/>
      <c r="I25" s="10"/>
      <c r="J25" s="14"/>
      <c r="K25" s="14"/>
      <c r="L25" s="14"/>
      <c r="M25" s="14"/>
      <c r="N25" s="14"/>
    </row>
    <row r="26" spans="1:17" ht="23.25" customHeight="1">
      <c r="A26" s="52" t="s">
        <v>17</v>
      </c>
      <c r="B26" s="47">
        <v>293041010</v>
      </c>
      <c r="C26" s="47">
        <v>21281795</v>
      </c>
      <c r="D26" s="48">
        <f t="shared" si="0"/>
        <v>7.2623947753933829</v>
      </c>
      <c r="E26" s="38"/>
      <c r="F26" s="2"/>
      <c r="G26" s="2"/>
      <c r="H26" s="35"/>
      <c r="I26" s="2"/>
    </row>
    <row r="27" spans="1:17" ht="23.25" customHeight="1">
      <c r="A27" s="50" t="s">
        <v>18</v>
      </c>
      <c r="B27" s="51">
        <f>SUM(B28:B29)</f>
        <v>899104550</v>
      </c>
      <c r="C27" s="51">
        <f>SUM(C28:C29)</f>
        <v>102484510</v>
      </c>
      <c r="D27" s="53">
        <f t="shared" si="0"/>
        <v>11.398508660644637</v>
      </c>
      <c r="E27" s="38"/>
      <c r="F27" s="2"/>
      <c r="G27" s="2"/>
      <c r="H27" s="2"/>
      <c r="I27" s="2"/>
    </row>
    <row r="28" spans="1:17" ht="23.25" customHeight="1">
      <c r="A28" s="52" t="s">
        <v>19</v>
      </c>
      <c r="B28" s="47">
        <v>362900986</v>
      </c>
      <c r="C28" s="47">
        <v>92173625</v>
      </c>
      <c r="D28" s="48">
        <f t="shared" si="0"/>
        <v>25.399111205501107</v>
      </c>
      <c r="E28" s="38"/>
      <c r="F28" s="2"/>
      <c r="G28" s="2"/>
      <c r="H28" s="2"/>
      <c r="I28" s="2"/>
    </row>
    <row r="29" spans="1:17" ht="23.25" customHeight="1">
      <c r="A29" s="52" t="s">
        <v>17</v>
      </c>
      <c r="B29" s="54">
        <v>536203564</v>
      </c>
      <c r="C29" s="54">
        <v>10310885</v>
      </c>
      <c r="D29" s="48">
        <f t="shared" si="0"/>
        <v>1.9229422727223797</v>
      </c>
      <c r="E29" s="38"/>
      <c r="F29" s="2"/>
      <c r="G29" s="2"/>
      <c r="H29" s="2"/>
      <c r="I29" s="2"/>
    </row>
    <row r="30" spans="1:17" ht="10.5" customHeight="1">
      <c r="A30" s="55"/>
      <c r="B30" s="56"/>
      <c r="C30" s="56"/>
      <c r="D30" s="42"/>
      <c r="E30" s="38"/>
      <c r="F30" s="2"/>
      <c r="G30" s="2"/>
      <c r="H30" s="2"/>
      <c r="I30" s="2"/>
    </row>
    <row r="31" spans="1:17" ht="24.75" customHeight="1">
      <c r="A31" s="63" t="s">
        <v>6</v>
      </c>
      <c r="B31" s="64">
        <f>B23-B8</f>
        <v>208865148</v>
      </c>
      <c r="C31" s="64"/>
      <c r="D31" s="69" t="s">
        <v>9</v>
      </c>
      <c r="E31" s="38"/>
      <c r="F31" s="2"/>
      <c r="G31" s="2"/>
      <c r="H31" s="2"/>
      <c r="I31" s="2"/>
    </row>
    <row r="32" spans="1:17" ht="24.75" customHeight="1">
      <c r="A32" s="65" t="s">
        <v>8</v>
      </c>
      <c r="B32" s="66"/>
      <c r="C32" s="67">
        <f>C8-C23</f>
        <v>173765636</v>
      </c>
      <c r="D32" s="68" t="s">
        <v>9</v>
      </c>
      <c r="E32" s="38"/>
      <c r="F32" s="2"/>
      <c r="G32" s="2"/>
      <c r="H32" s="2"/>
      <c r="I32" s="2"/>
    </row>
    <row r="33" spans="1:9" ht="15" customHeight="1">
      <c r="A33" s="39"/>
      <c r="B33" s="40"/>
      <c r="C33" s="40"/>
      <c r="D33" s="41"/>
      <c r="E33" s="38"/>
      <c r="F33" s="2"/>
      <c r="G33" s="2"/>
      <c r="H33" s="2"/>
      <c r="I33" s="2"/>
    </row>
    <row r="34" spans="1:9" s="37" customFormat="1" ht="35.25" customHeight="1">
      <c r="A34" s="74" t="s">
        <v>29</v>
      </c>
      <c r="B34" s="74"/>
      <c r="C34" s="74"/>
      <c r="D34" s="74"/>
      <c r="E34" s="38"/>
      <c r="F34" s="38"/>
      <c r="G34" s="38"/>
      <c r="H34" s="38"/>
      <c r="I34" s="38"/>
    </row>
    <row r="35" spans="1:9" s="37" customFormat="1" hidden="1">
      <c r="A35" s="70" t="s">
        <v>23</v>
      </c>
      <c r="B35" s="71"/>
      <c r="C35" s="71"/>
      <c r="D35" s="71"/>
      <c r="E35" s="38"/>
      <c r="F35" s="38"/>
      <c r="G35" s="38"/>
      <c r="H35" s="38"/>
      <c r="I35" s="38"/>
    </row>
    <row r="36" spans="1:9" s="37" customFormat="1" hidden="1">
      <c r="A36" s="70" t="s">
        <v>28</v>
      </c>
      <c r="B36" s="73"/>
      <c r="C36" s="73"/>
      <c r="D36" s="73"/>
      <c r="E36" s="38"/>
      <c r="F36" s="38"/>
      <c r="G36" s="38"/>
      <c r="H36" s="38"/>
      <c r="I36" s="38"/>
    </row>
    <row r="37" spans="1:9" s="37" customFormat="1">
      <c r="A37" s="72" t="s">
        <v>27</v>
      </c>
      <c r="B37" s="73"/>
      <c r="C37" s="73"/>
      <c r="D37" s="73"/>
      <c r="E37" s="38"/>
      <c r="F37" s="38"/>
      <c r="G37" s="38"/>
      <c r="H37" s="38"/>
      <c r="I37" s="38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</sheetData>
  <mergeCells count="6">
    <mergeCell ref="A34:D34"/>
    <mergeCell ref="A5:D5"/>
    <mergeCell ref="A1:D1"/>
    <mergeCell ref="A3:D3"/>
    <mergeCell ref="A4:D4"/>
    <mergeCell ref="A2:D2"/>
  </mergeCells>
  <phoneticPr fontId="0" type="noConversion"/>
  <printOptions horizontalCentered="1"/>
  <pageMargins left="0.39370078740157483" right="0.39370078740157483" top="0.98425196850393704" bottom="0.98425196850393704" header="0.51181102362204722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art.37</vt:lpstr>
      <vt:lpstr>Arkusz1</vt:lpstr>
    </vt:vector>
  </TitlesOfParts>
  <Company>URZĄD MIEJSKI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FINANSÓW</dc:creator>
  <cp:lastModifiedBy>admin</cp:lastModifiedBy>
  <cp:lastPrinted>2015-04-27T10:56:09Z</cp:lastPrinted>
  <dcterms:created xsi:type="dcterms:W3CDTF">2002-01-07T12:55:29Z</dcterms:created>
  <dcterms:modified xsi:type="dcterms:W3CDTF">2018-04-30T08:51:32Z</dcterms:modified>
</cp:coreProperties>
</file>