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 calcOnSave="0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<sst xmlns="http://schemas.openxmlformats.org/spreadsheetml/2006/main" count="48" uniqueCount="39">
  <si>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</si>
  <si>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</si>
  <si>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</si>
  <si>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</si>
  <si>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</si>
  <si>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</si>
  <si>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</si>
  <si>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</si>
  <si>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</si>
  <si>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</si>
  <si>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</si>
  <si>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</si>
  <si>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</si>
  <si>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</si>
  <si>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</si>
  <si>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</si>
  <si>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</si>
  <si>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</si>
  <si>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</si>
  <si>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</si>
  <si>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</si>
  <si>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Plan na 2016 r.</t>
  </si>
  <si>
    <t>(Dz.U. z 2016 r., poz.1870 z późn. zm)</t>
  </si>
  <si>
    <t>1) Samodzielny Szpital Miejski im. PCK</t>
  </si>
  <si>
    <t>2) Przedsiębiorstwo Usługowo-Handlowo-Produkcyjne "Lech" Sp. Z o.o.</t>
  </si>
  <si>
    <t>Kwota wykorzystanych środków, o których mowa w art. 5 ust.1 pkt 2</t>
  </si>
  <si>
    <t>Kwota zobowiązań, o których mowa w art. 72 ust.1 pkt 4</t>
  </si>
  <si>
    <t>Wykonanie za 2016 r.</t>
  </si>
  <si>
    <t>za 2016 rok</t>
  </si>
  <si>
    <t>końcówka § 1, 7</t>
  </si>
  <si>
    <t xml:space="preserve"> - z tytułu grzywien nałożonych w drodze mandatów karnych Straży Miejskiej na kwotę 8.097,40 zł</t>
  </si>
  <si>
    <t xml:space="preserve"> - od osób fizycznych i prawnych z tytułu zajęcia pasa drogowego na kwotę 115.253,06 zł,</t>
  </si>
  <si>
    <t xml:space="preserve"> - od osób fizycznych na kwotę 530,59 zł,</t>
  </si>
  <si>
    <t>W okresie od 1 stycznia do 31 grudnia 2016 r.  dokonano umorzeń niepodatkowych należności budżetowych na łączną kwotę 123.881,05 zł, w tym:</t>
  </si>
  <si>
    <t>Kwoty dotacji otrzymanych z budżetu jednostek samorządu terytorialnego w 2016 roku</t>
  </si>
  <si>
    <t>Kwoty dotacji udzielonych innym jednostkom samorządu terytorialnego w 2016 roku</t>
  </si>
  <si>
    <t>Wykaz udzielonych poręczeń     (stan na 31.12.2016 r.)</t>
  </si>
  <si>
    <t>zgodnie z art.37 ust.1 pkt 2 ustawy z dnia 27 sierpnia 2009 r. o finansach publicznych</t>
  </si>
  <si>
    <t>231, 232, 233, 433, 661, 662, 663</t>
  </si>
</sst>
</file>

<file path=xl/styles.xml><?xml version="1.0" encoding="utf-8"?>
<styleSheet xmlns="http://schemas.openxmlformats.org/spreadsheetml/2006/main">
  <fonts count="21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sz val="10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1" fillId="0" borderId="3" xfId="0" applyFont="1" applyFill="1" applyBorder="1"/>
    <xf numFmtId="3" fontId="10" fillId="0" borderId="9" xfId="0" applyNumberFormat="1" applyFont="1" applyFill="1" applyBorder="1" applyAlignment="1">
      <alignment vertical="center"/>
    </xf>
    <xf numFmtId="0" fontId="1" fillId="0" borderId="2" xfId="0" applyFont="1" applyFill="1" applyBorder="1"/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20" fillId="0" borderId="0" xfId="0" applyFont="1" applyFill="1"/>
    <xf numFmtId="3" fontId="1" fillId="0" borderId="2" xfId="0" applyNumberFormat="1" applyFont="1" applyFill="1" applyBorder="1"/>
    <xf numFmtId="3" fontId="20" fillId="0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topLeftCell="A16" zoomScale="85" workbookViewId="0">
      <selection activeCell="H40" sqref="H40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79" t="s">
        <v>13</v>
      </c>
      <c r="B1" s="79"/>
      <c r="C1" s="79"/>
      <c r="D1" s="79"/>
      <c r="E1" s="37"/>
    </row>
    <row r="2" spans="1:17" ht="16.5" customHeight="1">
      <c r="A2" s="79" t="s">
        <v>28</v>
      </c>
      <c r="B2" s="79"/>
      <c r="C2" s="79"/>
      <c r="D2" s="79"/>
      <c r="E2" s="37"/>
    </row>
    <row r="3" spans="1:17" ht="12" customHeight="1">
      <c r="A3" s="80"/>
      <c r="B3" s="80"/>
      <c r="C3" s="80"/>
      <c r="D3" s="80"/>
      <c r="E3" s="37"/>
    </row>
    <row r="4" spans="1:17">
      <c r="A4" s="78" t="s">
        <v>37</v>
      </c>
      <c r="B4" s="78"/>
      <c r="C4" s="78"/>
      <c r="D4" s="78"/>
      <c r="E4" s="37"/>
    </row>
    <row r="5" spans="1:17">
      <c r="A5" s="78" t="s">
        <v>22</v>
      </c>
      <c r="B5" s="78"/>
      <c r="C5" s="78"/>
      <c r="D5" s="78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21</v>
      </c>
      <c r="C7" s="33" t="s">
        <v>27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53" t="s">
        <v>5</v>
      </c>
      <c r="B8" s="68">
        <f>SUM(B9,B16)</f>
        <v>1591854732</v>
      </c>
      <c r="C8" s="68">
        <f>SUM(C9,C16)</f>
        <v>1566060713</v>
      </c>
      <c r="D8" s="54">
        <f>C8/B8*100</f>
        <v>98.379624818679744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3" t="s">
        <v>2</v>
      </c>
      <c r="B9" s="63">
        <f>SUM(B10:B15)</f>
        <v>1226398028</v>
      </c>
      <c r="C9" s="63">
        <f>SUM(C10:C15)</f>
        <v>1194832467</v>
      </c>
      <c r="D9" s="44">
        <f t="shared" ref="D9:D29" si="0">C9/B9*100</f>
        <v>97.426156901811325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45" t="s">
        <v>3</v>
      </c>
      <c r="B10" s="64">
        <v>503510423</v>
      </c>
      <c r="C10" s="46">
        <v>476062230</v>
      </c>
      <c r="D10" s="47">
        <f t="shared" si="0"/>
        <v>94.5486345969843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45" t="s">
        <v>11</v>
      </c>
      <c r="B11" s="64">
        <v>255620871</v>
      </c>
      <c r="C11" s="46">
        <v>259961792</v>
      </c>
      <c r="D11" s="47">
        <f t="shared" si="0"/>
        <v>101.69818723448446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45" t="s">
        <v>12</v>
      </c>
      <c r="B12" s="64">
        <v>14000000</v>
      </c>
      <c r="C12" s="46">
        <v>13358258</v>
      </c>
      <c r="D12" s="47">
        <f t="shared" si="0"/>
        <v>95.416128571428573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45" t="s">
        <v>10</v>
      </c>
      <c r="B13" s="64">
        <v>197138139</v>
      </c>
      <c r="C13" s="46">
        <v>197138139</v>
      </c>
      <c r="D13" s="47">
        <f t="shared" si="0"/>
        <v>100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48" t="s">
        <v>15</v>
      </c>
      <c r="B14" s="64">
        <v>15228104</v>
      </c>
      <c r="C14" s="46">
        <v>9688907</v>
      </c>
      <c r="D14" s="47">
        <f t="shared" si="0"/>
        <v>63.625169620590981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45" t="s">
        <v>14</v>
      </c>
      <c r="B15" s="64">
        <v>240900491</v>
      </c>
      <c r="C15" s="46">
        <v>238623141</v>
      </c>
      <c r="D15" s="47">
        <f t="shared" si="0"/>
        <v>99.054651158847165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3" t="s">
        <v>20</v>
      </c>
      <c r="B16" s="63">
        <f>SUM(B17:B22)</f>
        <v>365456704</v>
      </c>
      <c r="C16" s="63">
        <f>SUM(C17:C22)</f>
        <v>371228246</v>
      </c>
      <c r="D16" s="44">
        <f t="shared" si="0"/>
        <v>101.5792683337942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45" t="s">
        <v>3</v>
      </c>
      <c r="B17" s="46">
        <v>24787999</v>
      </c>
      <c r="C17" s="65">
        <v>25538914</v>
      </c>
      <c r="D17" s="47">
        <f t="shared" si="0"/>
        <v>103.02934900069988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45" t="s">
        <v>11</v>
      </c>
      <c r="B18" s="64">
        <v>69333526</v>
      </c>
      <c r="C18" s="46">
        <v>70510940</v>
      </c>
      <c r="D18" s="47">
        <f t="shared" si="0"/>
        <v>101.69818855022605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45" t="s">
        <v>12</v>
      </c>
      <c r="B19" s="64">
        <v>3000000</v>
      </c>
      <c r="C19" s="46">
        <v>2786997</v>
      </c>
      <c r="D19" s="47">
        <f t="shared" si="0"/>
        <v>92.899900000000002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45" t="s">
        <v>10</v>
      </c>
      <c r="B20" s="64">
        <v>191696356</v>
      </c>
      <c r="C20" s="46">
        <v>191696356</v>
      </c>
      <c r="D20" s="47">
        <f t="shared" si="0"/>
        <v>100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48" t="s">
        <v>15</v>
      </c>
      <c r="B21" s="64">
        <v>40958524</v>
      </c>
      <c r="C21" s="46">
        <v>45210902</v>
      </c>
      <c r="D21" s="47">
        <f t="shared" si="0"/>
        <v>110.38215634918875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55" t="s">
        <v>14</v>
      </c>
      <c r="B22" s="66">
        <v>35680299</v>
      </c>
      <c r="C22" s="67">
        <v>35484137</v>
      </c>
      <c r="D22" s="56">
        <f t="shared" si="0"/>
        <v>99.450223217019555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53" t="s">
        <v>4</v>
      </c>
      <c r="B23" s="69">
        <f>SUM(B24,B27)</f>
        <v>1609463953</v>
      </c>
      <c r="C23" s="69">
        <f>SUM(C24,C27)</f>
        <v>1522131935</v>
      </c>
      <c r="D23" s="54">
        <f t="shared" si="0"/>
        <v>94.573844425827915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49" t="s">
        <v>16</v>
      </c>
      <c r="B24" s="70">
        <f>SUM(B25:B26)</f>
        <v>1242245260</v>
      </c>
      <c r="C24" s="70">
        <f>SUM(C25:C26)</f>
        <v>1174353126</v>
      </c>
      <c r="D24" s="44">
        <f t="shared" si="0"/>
        <v>94.534723843502533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50" t="s">
        <v>19</v>
      </c>
      <c r="B25" s="46">
        <v>1080297392</v>
      </c>
      <c r="C25" s="46">
        <v>1044930429</v>
      </c>
      <c r="D25" s="47">
        <f t="shared" si="0"/>
        <v>96.726182691737904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50" t="s">
        <v>17</v>
      </c>
      <c r="B26" s="46">
        <v>161947868</v>
      </c>
      <c r="C26" s="46">
        <v>129422697</v>
      </c>
      <c r="D26" s="47">
        <f t="shared" si="0"/>
        <v>79.916270957021794</v>
      </c>
      <c r="E26" s="38"/>
      <c r="F26" s="2"/>
      <c r="G26" s="2"/>
      <c r="H26" s="35"/>
      <c r="I26" s="2"/>
    </row>
    <row r="27" spans="1:17" ht="23.25" customHeight="1">
      <c r="A27" s="49" t="s">
        <v>18</v>
      </c>
      <c r="B27" s="70">
        <f>SUM(B28:B29)</f>
        <v>367218693</v>
      </c>
      <c r="C27" s="70">
        <f>SUM(C28:C29)</f>
        <v>347778809</v>
      </c>
      <c r="D27" s="51">
        <f t="shared" si="0"/>
        <v>94.7061834349484</v>
      </c>
      <c r="E27" s="38"/>
      <c r="F27" s="2"/>
      <c r="G27" s="2"/>
      <c r="H27" s="2"/>
      <c r="I27" s="2"/>
    </row>
    <row r="28" spans="1:17" ht="23.25" customHeight="1">
      <c r="A28" s="50" t="s">
        <v>19</v>
      </c>
      <c r="B28" s="46">
        <v>327657524</v>
      </c>
      <c r="C28" s="46">
        <v>321776913</v>
      </c>
      <c r="D28" s="47">
        <f t="shared" si="0"/>
        <v>98.205256840065729</v>
      </c>
      <c r="E28" s="38"/>
      <c r="F28" s="2"/>
      <c r="G28" s="2"/>
      <c r="H28" s="2"/>
      <c r="I28" s="2"/>
    </row>
    <row r="29" spans="1:17" ht="23.25" customHeight="1">
      <c r="A29" s="50" t="s">
        <v>17</v>
      </c>
      <c r="B29" s="71">
        <v>39561169</v>
      </c>
      <c r="C29" s="71">
        <v>26001896</v>
      </c>
      <c r="D29" s="47">
        <f t="shared" si="0"/>
        <v>65.725802996367477</v>
      </c>
      <c r="E29" s="38"/>
      <c r="F29" s="2"/>
      <c r="G29" s="2"/>
      <c r="H29" s="2"/>
      <c r="I29" s="2"/>
    </row>
    <row r="30" spans="1:17" ht="10.5" customHeight="1">
      <c r="A30" s="52"/>
      <c r="B30" s="72"/>
      <c r="C30" s="72"/>
      <c r="D30" s="42"/>
      <c r="E30" s="38"/>
      <c r="F30" s="2"/>
      <c r="G30" s="2"/>
      <c r="H30" s="2"/>
      <c r="I30" s="2"/>
    </row>
    <row r="31" spans="1:17" ht="24.75" customHeight="1">
      <c r="A31" s="57" t="s">
        <v>6</v>
      </c>
      <c r="B31" s="73">
        <f>B23-B8</f>
        <v>17609221</v>
      </c>
      <c r="C31" s="73"/>
      <c r="D31" s="62" t="s">
        <v>9</v>
      </c>
      <c r="E31" s="38"/>
      <c r="F31" s="2"/>
      <c r="G31" s="2"/>
      <c r="H31" s="2"/>
      <c r="I31" s="2"/>
    </row>
    <row r="32" spans="1:17" ht="24.75" customHeight="1">
      <c r="A32" s="58" t="s">
        <v>8</v>
      </c>
      <c r="B32" s="59"/>
      <c r="C32" s="60">
        <f>C8-C23</f>
        <v>43928778</v>
      </c>
      <c r="D32" s="61" t="s">
        <v>9</v>
      </c>
      <c r="E32" s="38"/>
      <c r="F32" s="2"/>
      <c r="G32" s="2"/>
      <c r="H32" s="2"/>
      <c r="I32" s="2"/>
    </row>
    <row r="33" spans="1:9" ht="15" customHeight="1">
      <c r="A33" s="39"/>
      <c r="B33" s="40"/>
      <c r="C33" s="40"/>
      <c r="D33" s="41"/>
      <c r="E33" s="38"/>
      <c r="F33" s="2"/>
      <c r="G33" s="2"/>
      <c r="H33" s="2"/>
      <c r="I33" s="2"/>
    </row>
    <row r="34" spans="1:9" s="37" customFormat="1" ht="35.25" customHeight="1">
      <c r="A34" s="77" t="s">
        <v>33</v>
      </c>
      <c r="B34" s="77"/>
      <c r="C34" s="77"/>
      <c r="D34" s="77"/>
      <c r="E34" s="38"/>
      <c r="F34" s="38"/>
      <c r="G34" s="38"/>
      <c r="H34" s="38"/>
      <c r="I34" s="38"/>
    </row>
    <row r="35" spans="1:9" s="37" customFormat="1">
      <c r="A35" s="75" t="s">
        <v>32</v>
      </c>
      <c r="B35" s="76"/>
      <c r="C35" s="76"/>
      <c r="D35" s="76"/>
      <c r="E35" s="38"/>
      <c r="F35" s="38"/>
      <c r="G35" s="38"/>
      <c r="H35" s="38"/>
      <c r="I35" s="38"/>
    </row>
    <row r="36" spans="1:9" s="37" customFormat="1">
      <c r="A36" s="75" t="s">
        <v>31</v>
      </c>
      <c r="B36" s="76"/>
      <c r="C36" s="76"/>
      <c r="D36" s="76"/>
      <c r="E36" s="38"/>
      <c r="F36" s="38"/>
      <c r="G36" s="38"/>
      <c r="H36" s="38"/>
      <c r="I36" s="38"/>
    </row>
    <row r="37" spans="1:9" s="37" customFormat="1">
      <c r="A37" s="75" t="s">
        <v>30</v>
      </c>
      <c r="B37" s="76"/>
      <c r="C37" s="76"/>
      <c r="D37" s="76"/>
      <c r="E37" s="38"/>
      <c r="F37" s="38"/>
      <c r="G37" s="38"/>
      <c r="H37" s="38"/>
      <c r="I37" s="38"/>
    </row>
    <row r="38" spans="1:9" s="37" customFormat="1">
      <c r="A38" s="38"/>
      <c r="B38" s="38"/>
      <c r="C38" s="38"/>
      <c r="D38" s="38"/>
      <c r="E38" s="38"/>
      <c r="F38" s="38"/>
      <c r="G38" s="38"/>
      <c r="H38" s="38"/>
      <c r="I38" s="38"/>
    </row>
    <row r="39" spans="1:9" s="37" customFormat="1">
      <c r="A39" s="74" t="s">
        <v>34</v>
      </c>
      <c r="B39" s="74"/>
      <c r="C39" s="84">
        <v>86356</v>
      </c>
      <c r="D39" s="38"/>
      <c r="E39" s="38"/>
      <c r="F39" s="38"/>
      <c r="G39" s="38"/>
      <c r="H39" s="38"/>
      <c r="I39" s="38"/>
    </row>
    <row r="40" spans="1:9" s="37" customFormat="1">
      <c r="A40" s="38"/>
      <c r="B40" s="38"/>
      <c r="C40" s="38"/>
      <c r="D40" s="38"/>
      <c r="E40" s="38"/>
      <c r="F40" s="38"/>
      <c r="G40" s="38"/>
      <c r="H40" s="38"/>
      <c r="I40" s="38"/>
    </row>
    <row r="41" spans="1:9" s="37" customFormat="1">
      <c r="A41" s="74" t="s">
        <v>35</v>
      </c>
      <c r="B41" s="74"/>
      <c r="C41" s="84">
        <v>16425613.26</v>
      </c>
      <c r="D41" s="38"/>
      <c r="E41" s="38"/>
      <c r="F41" s="38"/>
      <c r="G41" s="38"/>
      <c r="H41" s="38"/>
      <c r="I41" s="38"/>
    </row>
    <row r="42" spans="1:9" s="37" customFormat="1" hidden="1">
      <c r="A42" s="10" t="s">
        <v>38</v>
      </c>
      <c r="B42" s="10"/>
      <c r="C42" s="32"/>
      <c r="D42" s="38"/>
      <c r="E42" s="38"/>
      <c r="F42" s="38"/>
      <c r="G42" s="38"/>
      <c r="H42" s="38"/>
      <c r="I42" s="38"/>
    </row>
    <row r="43" spans="1:9">
      <c r="A43" s="38"/>
      <c r="B43" s="38"/>
      <c r="C43" s="38"/>
      <c r="D43" s="2"/>
      <c r="E43" s="2"/>
      <c r="F43" s="2"/>
      <c r="G43" s="2"/>
      <c r="H43" s="2"/>
      <c r="I43" s="2"/>
    </row>
    <row r="44" spans="1:9">
      <c r="A44" s="38" t="s">
        <v>36</v>
      </c>
      <c r="B44" s="38"/>
      <c r="C44" s="10"/>
      <c r="D44" s="2"/>
      <c r="E44" s="2"/>
      <c r="F44" s="2"/>
      <c r="G44" s="2"/>
      <c r="H44" s="2"/>
      <c r="I44" s="2"/>
    </row>
    <row r="45" spans="1:9">
      <c r="A45" s="81" t="s">
        <v>23</v>
      </c>
      <c r="B45" s="82"/>
      <c r="C45" s="10"/>
      <c r="D45" s="2"/>
      <c r="E45" s="2"/>
      <c r="F45" s="2"/>
      <c r="G45" s="2"/>
      <c r="H45" s="2"/>
      <c r="I45" s="2"/>
    </row>
    <row r="46" spans="1:9">
      <c r="A46" s="81" t="s">
        <v>24</v>
      </c>
      <c r="B46" s="82"/>
      <c r="C46" s="10"/>
      <c r="D46" s="2"/>
      <c r="E46" s="2"/>
      <c r="F46" s="2"/>
      <c r="G46" s="2"/>
      <c r="H46" s="2"/>
      <c r="I46" s="2"/>
    </row>
    <row r="47" spans="1:9">
      <c r="A47" s="38"/>
      <c r="B47" s="38"/>
      <c r="C47" s="83"/>
      <c r="D47" s="2"/>
      <c r="E47" s="2"/>
      <c r="F47" s="2"/>
      <c r="G47" s="2"/>
      <c r="H47" s="2"/>
      <c r="I47" s="2"/>
    </row>
    <row r="48" spans="1:9" s="37" customFormat="1">
      <c r="A48" s="81" t="s">
        <v>25</v>
      </c>
      <c r="B48" s="82"/>
      <c r="C48" s="84">
        <v>5689298</v>
      </c>
      <c r="D48" s="38"/>
      <c r="E48" s="38"/>
      <c r="F48" s="38"/>
      <c r="G48" s="38"/>
      <c r="H48" s="38"/>
      <c r="I48" s="38"/>
    </row>
    <row r="49" spans="1:9" s="37" customFormat="1" hidden="1">
      <c r="A49" s="10" t="s">
        <v>29</v>
      </c>
      <c r="B49" s="10"/>
      <c r="C49" s="85"/>
      <c r="D49" s="38"/>
      <c r="E49" s="38"/>
      <c r="F49" s="38"/>
      <c r="G49" s="38"/>
      <c r="H49" s="38"/>
      <c r="I49" s="38"/>
    </row>
    <row r="50" spans="1:9" s="37" customFormat="1">
      <c r="A50" s="38"/>
      <c r="B50" s="38"/>
      <c r="C50" s="83"/>
      <c r="D50" s="38"/>
      <c r="E50" s="38"/>
      <c r="F50" s="38"/>
      <c r="G50" s="38"/>
      <c r="H50" s="38"/>
      <c r="I50" s="38"/>
    </row>
    <row r="51" spans="1:9" s="37" customFormat="1">
      <c r="A51" s="81" t="s">
        <v>26</v>
      </c>
      <c r="B51" s="82"/>
      <c r="C51" s="84">
        <v>0</v>
      </c>
      <c r="D51" s="38"/>
      <c r="E51" s="38"/>
      <c r="F51" s="38"/>
      <c r="G51" s="38"/>
      <c r="H51" s="38"/>
      <c r="I51" s="38"/>
    </row>
    <row r="52" spans="1:9" s="37" customFormat="1">
      <c r="A52" s="38"/>
      <c r="B52" s="38"/>
      <c r="C52" s="38"/>
      <c r="D52" s="38"/>
      <c r="E52" s="38"/>
      <c r="F52" s="38"/>
      <c r="G52" s="38"/>
      <c r="H52" s="38"/>
      <c r="I52" s="38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2017-05-30T08:41:53Z</dcterms:modified>
</cp:coreProperties>
</file>